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470" windowHeight="8355" tabRatio="927" firstSheet="1" activeTab="1"/>
  </bookViews>
  <sheets>
    <sheet name="収支（通期）単セグ→3Q不要" sheetId="48" state="hidden" r:id="rId1"/>
    <sheet name="セグメント(Segment)" sheetId="104" r:id="rId2"/>
    <sheet name="内訳詳細(Detail)" sheetId="105" r:id="rId3"/>
    <sheet name="BS(Balance Sheets) " sheetId="108" r:id="rId4"/>
    <sheet name="PL(Statements of Operations)" sheetId="111" r:id="rId5"/>
    <sheet name="PL四半期（PL Quarterly）" sheetId="109" r:id="rId6"/>
    <sheet name="総括決算用⇒" sheetId="21" state="hidden" r:id="rId7"/>
    <sheet name="CF(Statements of Cash Flows)" sheetId="110" r:id="rId8"/>
    <sheet name="為替換算(currency conversion)" sheetId="97" r:id="rId9"/>
    <sheet name="セグメント(Segment)_Conv" sheetId="112" r:id="rId10"/>
    <sheet name="内訳詳細(Detail)_Conv" sheetId="113" r:id="rId11"/>
    <sheet name="BS(Balance Sheets)_Conv" sheetId="114" r:id="rId12"/>
    <sheet name="PL(Statements of Operations_Con" sheetId="115" r:id="rId13"/>
    <sheet name="PL四半期（PL Quarterly）_Con" sheetId="116" r:id="rId14"/>
    <sheet name="CF(Statements of Cash Flows_Con" sheetId="117" r:id="rId15"/>
    <sheet name="免責事項（Disclaimer)" sheetId="94" r:id="rId16"/>
    <sheet name="設備投資" sheetId="23" state="hidden" r:id="rId17"/>
    <sheet name="販管（連結）" sheetId="24" state="hidden" r:id="rId18"/>
    <sheet name="販管（単独）" sheetId="25" state="hidden" r:id="rId19"/>
    <sheet name="ＣＩ_3ヶ月" sheetId="29" state="hidden" r:id="rId20"/>
    <sheet name="ＣＩ_単独" sheetId="30" state="hidden" r:id="rId21"/>
    <sheet name="のれんPPA累計" sheetId="32" state="hidden" r:id="rId22"/>
    <sheet name="（旧）セグメント当期" sheetId="36" state="hidden" r:id="rId23"/>
    <sheet name="（旧）セグメント前期末" sheetId="37" state="hidden" r:id="rId24"/>
    <sheet name="設備投資（貼付）" sheetId="40" state="hidden" r:id="rId25"/>
    <sheet name="減価償却（貼付）" sheetId="41" state="hidden"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_____KEI1" localSheetId="0">#REF!</definedName>
    <definedName name="______KEI1" localSheetId="6">#REF!</definedName>
    <definedName name="_____KEI1" localSheetId="0">#REF!</definedName>
    <definedName name="_____KEI1" localSheetId="6">#REF!</definedName>
    <definedName name="____KEI1" localSheetId="0">#REF!</definedName>
    <definedName name="____KEI1" localSheetId="6">#REF!</definedName>
    <definedName name="___KEI1" localSheetId="0">#REF!</definedName>
    <definedName name="___KEI1" localSheetId="6">#REF!</definedName>
    <definedName name="__DAT1" localSheetId="0">#REF!</definedName>
    <definedName name="__DAT1" localSheetId="6">#REF!</definedName>
    <definedName name="__DAT10" localSheetId="0">#REF!</definedName>
    <definedName name="__DAT10" localSheetId="6">#REF!</definedName>
    <definedName name="__DAT11" localSheetId="0">#REF!</definedName>
    <definedName name="__DAT11" localSheetId="6">#REF!</definedName>
    <definedName name="__DAT12" localSheetId="0">#REF!</definedName>
    <definedName name="__DAT12" localSheetId="6">#REF!</definedName>
    <definedName name="__DAT13" localSheetId="0">#REF!</definedName>
    <definedName name="__DAT13" localSheetId="6">#REF!</definedName>
    <definedName name="__DAT14" localSheetId="0">#REF!</definedName>
    <definedName name="__DAT14" localSheetId="6">#REF!</definedName>
    <definedName name="__DAT15" localSheetId="0">#REF!</definedName>
    <definedName name="__DAT15" localSheetId="6">#REF!</definedName>
    <definedName name="__DAT16" localSheetId="0">#REF!</definedName>
    <definedName name="__DAT16" localSheetId="6">#REF!</definedName>
    <definedName name="__DAT2" localSheetId="0">#REF!</definedName>
    <definedName name="__DAT2" localSheetId="6">#REF!</definedName>
    <definedName name="__DAT3" localSheetId="0">'[1]TDS on Rev'!#REF!</definedName>
    <definedName name="__DAT3" localSheetId="6">'[1]TDS on Rev'!#REF!</definedName>
    <definedName name="__DAT4" localSheetId="0">#REF!</definedName>
    <definedName name="__DAT4" localSheetId="6">#REF!</definedName>
    <definedName name="__DAT5" localSheetId="0">'[1]TDS on Rev'!#REF!</definedName>
    <definedName name="__DAT5" localSheetId="6">'[1]TDS on Rev'!#REF!</definedName>
    <definedName name="__DAT6" localSheetId="0">'[1]TDS on Rev'!#REF!</definedName>
    <definedName name="__DAT6" localSheetId="6">'[1]TDS on Rev'!#REF!</definedName>
    <definedName name="__DAT7" localSheetId="0">#REF!</definedName>
    <definedName name="__DAT7" localSheetId="6">#REF!</definedName>
    <definedName name="__DAT8" localSheetId="0">'[2]TDS Dump upto 310306'!#REF!</definedName>
    <definedName name="__DAT8" localSheetId="6">'[2]TDS Dump upto 310306'!#REF!</definedName>
    <definedName name="__DAT9" localSheetId="0">#REF!</definedName>
    <definedName name="__DAT9" localSheetId="6">#REF!</definedName>
    <definedName name="__KEI1" localSheetId="0">#REF!</definedName>
    <definedName name="__KEI1" localSheetId="16">#REF!</definedName>
    <definedName name="__KEI1" localSheetId="6">#REF!</definedName>
    <definedName name="__KEI1" localSheetId="18">#REF!</definedName>
    <definedName name="__KEI1" localSheetId="17">#REF!</definedName>
    <definedName name="_01_売上" localSheetId="0">#REF!</definedName>
    <definedName name="_01_売上" localSheetId="6">#REF!</definedName>
    <definedName name="_1__01_売上_年間" localSheetId="0">#REF!</definedName>
    <definedName name="_1__01_売上_年間" localSheetId="6">#REF!</definedName>
    <definedName name="_14_全_索引_証取法" localSheetId="0">#REF!</definedName>
    <definedName name="_14_全_索引_証取法" localSheetId="6">#REF!</definedName>
    <definedName name="_15⑨棚卸未実現_ｸｴﾘｰ実行後" localSheetId="0">#REF!</definedName>
    <definedName name="_15⑨棚卸未実現_ｸｴﾘｰ実行後" localSheetId="6">#REF!</definedName>
    <definedName name="_29支店等配布用_修正" localSheetId="0">#REF!</definedName>
    <definedName name="_29支店等配布用_修正" localSheetId="6">#REF!</definedName>
    <definedName name="_2T_会計担当マスタ更新フォーマット_組織移行用_会計担当履歴フォーマット用" localSheetId="0">#REF!</definedName>
    <definedName name="_2T_会計担当マスタ更新フォーマット_組織移行用_会計担当履歴フォーマット用" localSheetId="6">#REF!</definedName>
    <definedName name="_43全_索引" localSheetId="0">#REF!</definedName>
    <definedName name="_43全_索引" localSheetId="6">#REF!</definedName>
    <definedName name="_DAT1" localSheetId="0">#REF!</definedName>
    <definedName name="_DAT1" localSheetId="6">#REF!</definedName>
    <definedName name="_DAT10" localSheetId="0">#REF!</definedName>
    <definedName name="_DAT10" localSheetId="6">#REF!</definedName>
    <definedName name="_DAT11" localSheetId="0">#REF!</definedName>
    <definedName name="_DAT11" localSheetId="6">#REF!</definedName>
    <definedName name="_DAT12" localSheetId="0">#REF!</definedName>
    <definedName name="_DAT12" localSheetId="6">#REF!</definedName>
    <definedName name="_DAT13" localSheetId="0">#REF!</definedName>
    <definedName name="_DAT13" localSheetId="6">#REF!</definedName>
    <definedName name="_DAT14" localSheetId="0">#REF!</definedName>
    <definedName name="_DAT14" localSheetId="6">#REF!</definedName>
    <definedName name="_DAT15" localSheetId="0">#REF!</definedName>
    <definedName name="_DAT15" localSheetId="6">#REF!</definedName>
    <definedName name="_DAT16" localSheetId="0">#REF!</definedName>
    <definedName name="_DAT16" localSheetId="6">#REF!</definedName>
    <definedName name="_DAT2" localSheetId="0">#REF!</definedName>
    <definedName name="_DAT2" localSheetId="6">#REF!</definedName>
    <definedName name="_DAT3" localSheetId="0">'[1]TDS on Rev'!#REF!</definedName>
    <definedName name="_DAT3" localSheetId="6">'[1]TDS on Rev'!#REF!</definedName>
    <definedName name="_DAT4" localSheetId="0">#REF!</definedName>
    <definedName name="_DAT4" localSheetId="6">#REF!</definedName>
    <definedName name="_DAT5" localSheetId="0">'[1]TDS on Rev'!#REF!</definedName>
    <definedName name="_DAT5" localSheetId="6">'[1]TDS on Rev'!#REF!</definedName>
    <definedName name="_DAT6" localSheetId="0">'[1]TDS on Rev'!#REF!</definedName>
    <definedName name="_DAT6" localSheetId="6">'[1]TDS on Rev'!#REF!</definedName>
    <definedName name="_DAT7" localSheetId="0">#REF!</definedName>
    <definedName name="_DAT7" localSheetId="6">#REF!</definedName>
    <definedName name="_DAT8" localSheetId="0">'[2]TDS Dump upto 310306'!#REF!</definedName>
    <definedName name="_DAT8" localSheetId="6">'[2]TDS Dump upto 310306'!#REF!</definedName>
    <definedName name="_DAT9" localSheetId="0">#REF!</definedName>
    <definedName name="_DAT9" localSheetId="6">#REF!</definedName>
    <definedName name="_Fill" hidden="1">'[3]#REF'!$AT$1028:$AT$1039</definedName>
    <definedName name="_KEI1" localSheetId="0">#REF!</definedName>
    <definedName name="_KEI1" localSheetId="16">#REF!</definedName>
    <definedName name="_KEI1" localSheetId="6">#REF!</definedName>
    <definedName name="_KEI1" localSheetId="18">#REF!</definedName>
    <definedName name="_KEI1" localSheetId="17">#REF!</definedName>
    <definedName name="\a" localSheetId="0">#REF!</definedName>
    <definedName name="\a" localSheetId="6">#REF!</definedName>
    <definedName name="A" localSheetId="0">[4]資産!#REF!</definedName>
    <definedName name="A" localSheetId="6">[4]資産!#REF!</definedName>
    <definedName name="AA" localSheetId="0">[5]資産!#REF!</definedName>
    <definedName name="AA" localSheetId="6">[5]資産!#REF!</definedName>
    <definedName name="aaa" localSheetId="0">#REF!</definedName>
    <definedName name="aaa" localSheetId="16">#REF!</definedName>
    <definedName name="aaa" localSheetId="6">#REF!</definedName>
    <definedName name="aaa" localSheetId="18">#REF!</definedName>
    <definedName name="aaa" localSheetId="17">#REF!</definedName>
    <definedName name="AccessDatabase" hidden="1">"D:\Sicherung Desktop 25.06.2002\MRVC_SLSILayoutV2.mdb"</definedName>
    <definedName name="area11101" localSheetId="0">#REF!,#REF!</definedName>
    <definedName name="area11101" localSheetId="16">'[6]11'!$B$10,'[6]11'!$C$51:$C$56</definedName>
    <definedName name="area11101" localSheetId="6">#REF!,#REF!</definedName>
    <definedName name="area11101" localSheetId="18">'[6]11'!$B$10,'[6]11'!$C$51:$C$56</definedName>
    <definedName name="area11101" localSheetId="17">'[6]11'!$B$10,'[6]11'!$C$51:$C$56</definedName>
    <definedName name="area12101" localSheetId="0">#REF!</definedName>
    <definedName name="area12101" localSheetId="16">#REF!</definedName>
    <definedName name="area12101" localSheetId="6">#REF!</definedName>
    <definedName name="area12101" localSheetId="18">#REF!</definedName>
    <definedName name="area12101" localSheetId="17">#REF!</definedName>
    <definedName name="area13.14101" localSheetId="0">#REF!</definedName>
    <definedName name="area13.14101" localSheetId="6">#REF!</definedName>
    <definedName name="area13.14201" localSheetId="0">#REF!</definedName>
    <definedName name="area13.14201" localSheetId="6">#REF!</definedName>
    <definedName name="area15101" localSheetId="16">'[7]15'!$C$7:$C$8,'[7]15'!$A$11:$D$24</definedName>
    <definedName name="area15101" localSheetId="18">'[7]15'!$C$7:$C$8,'[7]15'!$A$11:$D$24</definedName>
    <definedName name="area15101" localSheetId="17">'[7]15'!$C$7:$C$8,'[7]15'!$A$11:$D$24</definedName>
    <definedName name="area16101" localSheetId="0">#REF!</definedName>
    <definedName name="area16101" localSheetId="16">#REF!</definedName>
    <definedName name="area16101" localSheetId="6">#REF!</definedName>
    <definedName name="area16101" localSheetId="18">#REF!</definedName>
    <definedName name="area16101" localSheetId="17">#REF!</definedName>
    <definedName name="area17101" localSheetId="0">#REF!,#REF!,#REF!,#REF!,#REF!,#REF!,#REF!,#REF!,#REF!,#REF!,#REF!,#REF!,#REF!,#REF!,#REF!,#REF!,#REF!</definedName>
    <definedName name="area17101" localSheetId="16">'[7]17'!$F$14,'[7]17'!$F$23,'[7]17'!$F$33,'[7]17'!$F$40,'[7]17'!$F$50,'[7]17'!$F$70,'[7]17'!$F$77,'[7]17'!$F$85,'[7]17'!$F$92,'[7]17'!$F$97,'[7]17'!$F$104,'[7]17'!$F$113,'[7]17'!$F$123,'[7]17'!$F$129,'[7]17'!$F$131,'[7]17'!$F$133,'[7]17'!$F$137</definedName>
    <definedName name="area17101" localSheetId="6">#REF!,#REF!,#REF!,#REF!,#REF!,#REF!,#REF!,#REF!,#REF!,#REF!,#REF!,#REF!,#REF!,#REF!,#REF!,#REF!,#REF!</definedName>
    <definedName name="area17101" localSheetId="18">'[7]17'!$F$14,'[7]17'!$F$23,'[7]17'!$F$33,'[7]17'!$F$40,'[7]17'!$F$50,'[7]17'!$F$70,'[7]17'!$F$77,'[7]17'!$F$85,'[7]17'!$F$92,'[7]17'!$F$97,'[7]17'!$F$104,'[7]17'!$F$113,'[7]17'!$F$123,'[7]17'!$F$129,'[7]17'!$F$131,'[7]17'!$F$133,'[7]17'!$F$137</definedName>
    <definedName name="area17101" localSheetId="17">'[7]17'!$F$14,'[7]17'!$F$23,'[7]17'!$F$33,'[7]17'!$F$40,'[7]17'!$F$50,'[7]17'!$F$70,'[7]17'!$F$77,'[7]17'!$F$85,'[7]17'!$F$92,'[7]17'!$F$97,'[7]17'!$F$104,'[7]17'!$F$113,'[7]17'!$F$123,'[7]17'!$F$129,'[7]17'!$F$131,'[7]17'!$F$133,'[7]17'!$F$137</definedName>
    <definedName name="area18101" localSheetId="0">#REF!</definedName>
    <definedName name="area18101" localSheetId="16">#REF!</definedName>
    <definedName name="area18101" localSheetId="6">#REF!</definedName>
    <definedName name="area18101" localSheetId="18">#REF!</definedName>
    <definedName name="area18101" localSheetId="17">#REF!</definedName>
    <definedName name="area19101" localSheetId="0">#REF!</definedName>
    <definedName name="area19101" localSheetId="6">#REF!</definedName>
    <definedName name="area2_2101" localSheetId="0">#REF!</definedName>
    <definedName name="area2_2101" localSheetId="6">#REF!</definedName>
    <definedName name="area20101" localSheetId="0">#REF!,#REF!</definedName>
    <definedName name="area20101" localSheetId="16">'[6]20'!$B$9:$D$12,'[6]20'!$B$16:$D$19</definedName>
    <definedName name="area20101" localSheetId="6">#REF!,#REF!</definedName>
    <definedName name="area20101" localSheetId="18">'[6]20'!$B$9:$D$12,'[6]20'!$B$16:$D$19</definedName>
    <definedName name="area20101" localSheetId="17">'[6]20'!$B$9:$D$12,'[6]20'!$B$16:$D$19</definedName>
    <definedName name="area21101" localSheetId="0">#REF!,#REF!</definedName>
    <definedName name="area21101" localSheetId="16">'[6]21'!$D$10:$E$17,'[6]21'!$C$26:$E$29</definedName>
    <definedName name="area21101" localSheetId="6">#REF!,#REF!</definedName>
    <definedName name="area21101" localSheetId="18">'[6]21'!$D$10:$E$17,'[6]21'!$C$26:$E$29</definedName>
    <definedName name="area21101" localSheetId="17">'[6]21'!$D$10:$E$17,'[6]21'!$C$26:$E$29</definedName>
    <definedName name="area22101" localSheetId="0">#REF!,#REF!,#REF!,#REF!</definedName>
    <definedName name="area22101" localSheetId="16">'[6]22'!$G$6:$K$68,'[6]22'!$G$71:$K$81,'[6]22'!$G$84:$K$123,'[6]22'!$G$127:$K$161</definedName>
    <definedName name="area22101" localSheetId="6">#REF!,#REF!,#REF!,#REF!</definedName>
    <definedName name="area22101" localSheetId="18">'[6]22'!$G$6:$K$68,'[6]22'!$G$71:$K$81,'[6]22'!$G$84:$K$123,'[6]22'!$G$127:$K$161</definedName>
    <definedName name="area22101" localSheetId="17">'[6]22'!$G$6:$K$68,'[6]22'!$G$71:$K$81,'[6]22'!$G$84:$K$123,'[6]22'!$G$127:$K$161</definedName>
    <definedName name="area23101" localSheetId="0">#REF!</definedName>
    <definedName name="area23101" localSheetId="16">#REF!</definedName>
    <definedName name="area23101" localSheetId="6">#REF!</definedName>
    <definedName name="area23101" localSheetId="18">#REF!</definedName>
    <definedName name="area23101" localSheetId="17">#REF!</definedName>
    <definedName name="area24_1101" localSheetId="0">#REF!,#REF!</definedName>
    <definedName name="area24_1101" localSheetId="16">'[6]24_1'!$G$7:$J$19,'[6]24_1'!$G$25:$J$51</definedName>
    <definedName name="area24_1101" localSheetId="6">#REF!,#REF!</definedName>
    <definedName name="area24_1101" localSheetId="18">'[6]24_1'!$G$7:$J$19,'[6]24_1'!$G$25:$J$51</definedName>
    <definedName name="area24_1101" localSheetId="17">'[6]24_1'!$G$7:$J$19,'[6]24_1'!$G$25:$J$51</definedName>
    <definedName name="area24_2101" localSheetId="0">#REF!</definedName>
    <definedName name="area24_2101" localSheetId="16">#REF!</definedName>
    <definedName name="area24_2101" localSheetId="6">#REF!</definedName>
    <definedName name="area24_2101" localSheetId="18">#REF!</definedName>
    <definedName name="area24_2101" localSheetId="17">#REF!</definedName>
    <definedName name="area25101" localSheetId="0">#REF!,#REF!,#REF!,#REF!,#REF!</definedName>
    <definedName name="area25101" localSheetId="16">'[6]25'!$E$10:$F$18,'[6]25'!$E$24:$F$41,'[6]25'!$E$44:$F$52,'[6]25'!$E$54:$F$62,'[6]25'!$E$67:$F$70</definedName>
    <definedName name="area25101" localSheetId="6">#REF!,#REF!,#REF!,#REF!,#REF!</definedName>
    <definedName name="area25101" localSheetId="18">'[6]25'!$E$10:$F$18,'[6]25'!$E$24:$F$41,'[6]25'!$E$44:$F$52,'[6]25'!$E$54:$F$62,'[6]25'!$E$67:$F$70</definedName>
    <definedName name="area25101" localSheetId="17">'[6]25'!$E$10:$F$18,'[6]25'!$E$24:$F$41,'[6]25'!$E$44:$F$52,'[6]25'!$E$54:$F$62,'[6]25'!$E$67:$F$70</definedName>
    <definedName name="area26101" localSheetId="0">#REF!</definedName>
    <definedName name="area26101" localSheetId="16">#REF!</definedName>
    <definedName name="area26101" localSheetId="6">#REF!</definedName>
    <definedName name="area26101" localSheetId="18">#REF!</definedName>
    <definedName name="area26101" localSheetId="17">#REF!</definedName>
    <definedName name="area27101" localSheetId="0">#REF!,#REF!</definedName>
    <definedName name="area27101" localSheetId="16">'[6]27'!$E$10:$E$12,'[6]27'!$E$21:$H$25</definedName>
    <definedName name="area27101" localSheetId="6">#REF!,#REF!</definedName>
    <definedName name="area27101" localSheetId="18">'[6]27'!$E$10:$E$12,'[6]27'!$E$21:$H$25</definedName>
    <definedName name="area27101" localSheetId="17">'[6]27'!$E$10:$E$12,'[6]27'!$E$21:$H$25</definedName>
    <definedName name="area28101" localSheetId="0">#REF!,#REF!,#REF!</definedName>
    <definedName name="area28101" localSheetId="16">'[6]28'!$D$14:$F$22,'[6]28'!$J$14:$L$22,'[6]28'!$D$33:$G$41</definedName>
    <definedName name="area28101" localSheetId="6">#REF!,#REF!,#REF!</definedName>
    <definedName name="area28101" localSheetId="18">'[6]28'!$D$14:$F$22,'[6]28'!$J$14:$L$22,'[6]28'!$D$33:$G$41</definedName>
    <definedName name="area28101" localSheetId="17">'[6]28'!$D$14:$F$22,'[6]28'!$J$14:$L$22,'[6]28'!$D$33:$G$41</definedName>
    <definedName name="area29101" localSheetId="0">#REF!,#REF!,#REF!</definedName>
    <definedName name="area29101" localSheetId="16">'[6]29'!$D$4:$Q$27,'[6]29'!$D$30:$K$53,'[6]29'!$D$56:$M$79</definedName>
    <definedName name="area29101" localSheetId="6">#REF!,#REF!,#REF!</definedName>
    <definedName name="area29101" localSheetId="18">'[6]29'!$D$4:$Q$27,'[6]29'!$D$30:$K$53,'[6]29'!$D$56:$M$79</definedName>
    <definedName name="area29101" localSheetId="17">'[6]29'!$D$4:$Q$27,'[6]29'!$D$30:$K$53,'[6]29'!$D$56:$M$79</definedName>
    <definedName name="area30.31101" localSheetId="0">#REF!</definedName>
    <definedName name="area30.31101" localSheetId="16">#REF!</definedName>
    <definedName name="area30.31101" localSheetId="6">#REF!</definedName>
    <definedName name="area30.31101" localSheetId="18">#REF!</definedName>
    <definedName name="area30.31101" localSheetId="17">#REF!</definedName>
    <definedName name="area30.31201" localSheetId="0">#REF!,#REF!</definedName>
    <definedName name="area30.31201" localSheetId="16">'[6]30.31'!$D$29:$D$32,'[6]30.31'!$F$29:$F$31</definedName>
    <definedName name="area30.31201" localSheetId="6">#REF!,#REF!</definedName>
    <definedName name="area30.31201" localSheetId="18">'[6]30.31'!$D$29:$D$32,'[6]30.31'!$F$29:$F$31</definedName>
    <definedName name="area30.31201" localSheetId="17">'[6]30.31'!$D$29:$D$32,'[6]30.31'!$F$29:$F$31</definedName>
    <definedName name="area3101" localSheetId="16">'[8]3'!$B$11:$F$35,'[8]3'!$C$7,'[8]3'!$C$8</definedName>
    <definedName name="area3101" localSheetId="18">'[8]3'!$B$11:$F$35,'[8]3'!$C$7,'[8]3'!$C$8</definedName>
    <definedName name="area3101" localSheetId="17">'[8]3'!$B$11:$F$35,'[8]3'!$C$7,'[8]3'!$C$8</definedName>
    <definedName name="area32101" localSheetId="0">#REF!,#REF!,#REF!,#REF!,#REF!</definedName>
    <definedName name="area32101" localSheetId="16">'[6]32'!$D$12:$J$21,'[6]32'!$L$15:$M$21,'[6]32'!$D$26:$J$46,'[6]32'!$L$30:$M$36,'[6]32'!$L$40:$M$46</definedName>
    <definedName name="area32101" localSheetId="6">#REF!,#REF!,#REF!,#REF!,#REF!</definedName>
    <definedName name="area32101" localSheetId="18">'[6]32'!$D$12:$J$21,'[6]32'!$L$15:$M$21,'[6]32'!$D$26:$J$46,'[6]32'!$L$30:$M$36,'[6]32'!$L$40:$M$46</definedName>
    <definedName name="area32101" localSheetId="17">'[6]32'!$D$12:$J$21,'[6]32'!$L$15:$M$21,'[6]32'!$D$26:$J$46,'[6]32'!$L$30:$M$36,'[6]32'!$L$40:$M$46</definedName>
    <definedName name="area33101" localSheetId="0">#REF!,#REF!,#REF!</definedName>
    <definedName name="area33101" localSheetId="16">'[6]33'!$E$10:$J$33,'[6]33'!$L$13:$M$21,'[6]33'!$L$25:$M$33</definedName>
    <definedName name="area33101" localSheetId="6">#REF!,#REF!,#REF!</definedName>
    <definedName name="area33101" localSheetId="18">'[6]33'!$E$10:$J$33,'[6]33'!$L$13:$M$21,'[6]33'!$L$25:$M$33</definedName>
    <definedName name="area33101" localSheetId="17">'[6]33'!$E$10:$J$33,'[6]33'!$L$13:$M$21,'[6]33'!$L$25:$M$33</definedName>
    <definedName name="area34101" localSheetId="0">#REF!</definedName>
    <definedName name="area34101" localSheetId="16">#REF!</definedName>
    <definedName name="area34101" localSheetId="6">#REF!</definedName>
    <definedName name="area34101" localSheetId="18">#REF!</definedName>
    <definedName name="area34101" localSheetId="17">#REF!</definedName>
    <definedName name="area35101" localSheetId="0">#REF!</definedName>
    <definedName name="area35101" localSheetId="6">#REF!</definedName>
    <definedName name="area36101" localSheetId="0">#REF!</definedName>
    <definedName name="area36101" localSheetId="6">#REF!</definedName>
    <definedName name="area37101" localSheetId="0">#REF!</definedName>
    <definedName name="area37101" localSheetId="6">#REF!</definedName>
    <definedName name="area38101" localSheetId="0">#REF!,#REF!</definedName>
    <definedName name="area38101" localSheetId="16">'[6]38'!$D$9:$J$28,'[6]38'!$D$36:$K$56</definedName>
    <definedName name="area38101" localSheetId="6">#REF!,#REF!</definedName>
    <definedName name="area38101" localSheetId="18">'[6]38'!$D$9:$J$28,'[6]38'!$D$36:$K$56</definedName>
    <definedName name="area38101" localSheetId="17">'[6]38'!$D$9:$J$28,'[6]38'!$D$36:$K$56</definedName>
    <definedName name="area39101" localSheetId="0">#REF!</definedName>
    <definedName name="area39101" localSheetId="16">#REF!</definedName>
    <definedName name="area39101" localSheetId="6">#REF!</definedName>
    <definedName name="area39101" localSheetId="18">#REF!</definedName>
    <definedName name="area39101" localSheetId="17">#REF!</definedName>
    <definedName name="area40.41101" localSheetId="0">#REF!</definedName>
    <definedName name="area40.41101" localSheetId="6">#REF!</definedName>
    <definedName name="area40.41201" localSheetId="0">#REF!</definedName>
    <definedName name="area40.41201" localSheetId="6">#REF!</definedName>
    <definedName name="area4101" localSheetId="0">#REF!</definedName>
    <definedName name="area4101" localSheetId="6">#REF!</definedName>
    <definedName name="area4102" localSheetId="0">#REF!</definedName>
    <definedName name="area4102" localSheetId="6">#REF!</definedName>
    <definedName name="area4103" localSheetId="0">#REF!</definedName>
    <definedName name="area4103" localSheetId="6">#REF!</definedName>
    <definedName name="area42101" localSheetId="0">#REF!</definedName>
    <definedName name="area42101" localSheetId="6">#REF!</definedName>
    <definedName name="area43101" localSheetId="0">#REF!</definedName>
    <definedName name="area43101" localSheetId="6">#REF!</definedName>
    <definedName name="area44101" localSheetId="0">#REF!</definedName>
    <definedName name="area44101" localSheetId="6">#REF!</definedName>
    <definedName name="area45101" localSheetId="0">#REF!,#REF!,#REF!,#REF!</definedName>
    <definedName name="area45101" localSheetId="16">'[6]45'!$C$13:$K$19,'[6]45'!$C$28:$K$34,'[6]45'!$C$43:$K$49,'[6]45'!$E$79:$E$80</definedName>
    <definedName name="area45101" localSheetId="6">#REF!,#REF!,#REF!,#REF!</definedName>
    <definedName name="area45101" localSheetId="18">'[6]45'!$C$13:$K$19,'[6]45'!$C$28:$K$34,'[6]45'!$C$43:$K$49,'[6]45'!$E$79:$E$80</definedName>
    <definedName name="area45101" localSheetId="17">'[6]45'!$C$13:$K$19,'[6]45'!$C$28:$K$34,'[6]45'!$C$43:$K$49,'[6]45'!$E$79:$E$80</definedName>
    <definedName name="area46.47.48101" localSheetId="0">#REF!</definedName>
    <definedName name="area46.47.48101" localSheetId="16">#REF!</definedName>
    <definedName name="area46.47.48101" localSheetId="6">#REF!</definedName>
    <definedName name="area46.47.48101" localSheetId="18">#REF!</definedName>
    <definedName name="area46.47.48101" localSheetId="17">#REF!</definedName>
    <definedName name="area46.47.48201" localSheetId="0">#REF!</definedName>
    <definedName name="area46.47.48201" localSheetId="6">#REF!</definedName>
    <definedName name="area46.47.48301" localSheetId="0">#REF!</definedName>
    <definedName name="area46.47.48301" localSheetId="6">#REF!</definedName>
    <definedName name="area49101" localSheetId="0">#REF!</definedName>
    <definedName name="area49101" localSheetId="6">#REF!</definedName>
    <definedName name="area50101" localSheetId="0">#REF!,#REF!,#REF!</definedName>
    <definedName name="area50101" localSheetId="16">'[6]50'!$C$12:$L$12,'[6]50'!$C$16:$J$16,'[6]50'!$C$21:$L$23</definedName>
    <definedName name="area50101" localSheetId="6">#REF!,#REF!,#REF!</definedName>
    <definedName name="area50101" localSheetId="18">'[6]50'!$C$12:$L$12,'[6]50'!$C$16:$J$16,'[6]50'!$C$21:$L$23</definedName>
    <definedName name="area50101" localSheetId="17">'[6]50'!$C$12:$L$12,'[6]50'!$C$16:$J$16,'[6]50'!$C$21:$L$23</definedName>
    <definedName name="area5101" localSheetId="0">#REF!</definedName>
    <definedName name="area5101" localSheetId="16">#REF!</definedName>
    <definedName name="area5101" localSheetId="6">#REF!</definedName>
    <definedName name="area5101" localSheetId="18">#REF!</definedName>
    <definedName name="area5101" localSheetId="17">#REF!</definedName>
    <definedName name="area51101" localSheetId="0">#REF!</definedName>
    <definedName name="area51101" localSheetId="6">#REF!</definedName>
    <definedName name="area52_1101" localSheetId="0">#REF!</definedName>
    <definedName name="area52_1101" localSheetId="6">#REF!</definedName>
    <definedName name="area52_4101" localSheetId="0">#REF!,#REF!,#REF!,#REF!,#REF!,#REF!,#REF!</definedName>
    <definedName name="area52_4101" localSheetId="16">'[6]52_4'!$C$6:$E$6,'[6]52_4'!$C$9:$J$11,'[6]52_4'!$C$15:$J$17,'[6]52_4'!$C$21:$J$22,'[6]52_4'!$C$24:$J$24,'[6]52_4'!$C$27:$J$28,'[6]52_4'!$C$30:$J$30</definedName>
    <definedName name="area52_4101" localSheetId="6">#REF!,#REF!,#REF!,#REF!,#REF!,#REF!,#REF!</definedName>
    <definedName name="area52_4101" localSheetId="18">'[6]52_4'!$C$6:$E$6,'[6]52_4'!$C$9:$J$11,'[6]52_4'!$C$15:$J$17,'[6]52_4'!$C$21:$J$22,'[6]52_4'!$C$24:$J$24,'[6]52_4'!$C$27:$J$28,'[6]52_4'!$C$30:$J$30</definedName>
    <definedName name="area52_4101" localSheetId="17">'[6]52_4'!$C$6:$E$6,'[6]52_4'!$C$9:$J$11,'[6]52_4'!$C$15:$J$17,'[6]52_4'!$C$21:$J$22,'[6]52_4'!$C$24:$J$24,'[6]52_4'!$C$27:$J$28,'[6]52_4'!$C$30:$J$30</definedName>
    <definedName name="area52_5101" localSheetId="0">#REF!,#REF!</definedName>
    <definedName name="area52_5101" localSheetId="16">'[6]52_5'!$C$5:$I$21,'[6]52_5'!$C$33:$I$33</definedName>
    <definedName name="area52_5101" localSheetId="6">#REF!,#REF!</definedName>
    <definedName name="area52_5101" localSheetId="18">'[6]52_5'!$C$5:$I$21,'[6]52_5'!$C$33:$I$33</definedName>
    <definedName name="area52_5101" localSheetId="17">'[6]52_5'!$C$5:$I$21,'[6]52_5'!$C$33:$I$33</definedName>
    <definedName name="area52_6101" localSheetId="0">#REF!,#REF!</definedName>
    <definedName name="area52_6101" localSheetId="16">'[6]52_6'!$D$7:$H$29,'[6]52_6'!$D$37:$H$59</definedName>
    <definedName name="area52_6101" localSheetId="6">#REF!,#REF!</definedName>
    <definedName name="area52_6101" localSheetId="18">'[6]52_6'!$D$7:$H$29,'[6]52_6'!$D$37:$H$59</definedName>
    <definedName name="area52_6101" localSheetId="17">'[6]52_6'!$D$7:$H$29,'[6]52_6'!$D$37:$H$59</definedName>
    <definedName name="area52_7101" localSheetId="0">#REF!</definedName>
    <definedName name="area52_7101" localSheetId="16">#REF!</definedName>
    <definedName name="area52_7101" localSheetId="6">#REF!</definedName>
    <definedName name="area52_7101" localSheetId="18">#REF!</definedName>
    <definedName name="area52_7101" localSheetId="17">#REF!</definedName>
    <definedName name="area52_8101" localSheetId="0">#REF!</definedName>
    <definedName name="area52_8101" localSheetId="6">#REF!</definedName>
    <definedName name="area52_9101" localSheetId="0">#REF!</definedName>
    <definedName name="area52_9101" localSheetId="6">#REF!</definedName>
    <definedName name="area53_1101" localSheetId="0">#REF!,#REF!,#REF!</definedName>
    <definedName name="area53_1101" localSheetId="16">'[6]53_1'!$D$11:$D$17,'[6]53_1'!$D$23:$D$28,'[6]53_1'!$D$33:$D$38</definedName>
    <definedName name="area53_1101" localSheetId="6">#REF!,#REF!,#REF!</definedName>
    <definedName name="area53_1101" localSheetId="18">'[6]53_1'!$D$11:$D$17,'[6]53_1'!$D$23:$D$28,'[6]53_1'!$D$33:$D$38</definedName>
    <definedName name="area53_1101" localSheetId="17">'[6]53_1'!$D$11:$D$17,'[6]53_1'!$D$23:$D$28,'[6]53_1'!$D$33:$D$38</definedName>
    <definedName name="area53_2101" localSheetId="0">#REF!,#REF!</definedName>
    <definedName name="area53_2101" localSheetId="16">'[6]53_2'!$C$12:$E$17,'[6]53_2'!$E$29:$E$43</definedName>
    <definedName name="area53_2101" localSheetId="6">#REF!,#REF!</definedName>
    <definedName name="area53_2101" localSheetId="18">'[6]53_2'!$C$12:$E$17,'[6]53_2'!$E$29:$E$43</definedName>
    <definedName name="area53_2101" localSheetId="17">'[6]53_2'!$C$12:$E$17,'[6]53_2'!$E$29:$E$43</definedName>
    <definedName name="area53_3101" localSheetId="0">#REF!,#REF!</definedName>
    <definedName name="area53_3101" localSheetId="16">'[6]53_3'!$B$11:$C$21,'[6]53_3'!$B$24:$C$34</definedName>
    <definedName name="area53_3101" localSheetId="6">#REF!,#REF!</definedName>
    <definedName name="area53_3101" localSheetId="18">'[6]53_3'!$B$11:$C$21,'[6]53_3'!$B$24:$C$34</definedName>
    <definedName name="area53_3101" localSheetId="17">'[6]53_3'!$B$11:$C$21,'[6]53_3'!$B$24:$C$34</definedName>
    <definedName name="area53_4101" localSheetId="0">#REF!</definedName>
    <definedName name="area53_4101" localSheetId="16">#REF!</definedName>
    <definedName name="area53_4101" localSheetId="6">#REF!</definedName>
    <definedName name="area53_4101" localSheetId="18">#REF!</definedName>
    <definedName name="area53_4101" localSheetId="17">#REF!</definedName>
    <definedName name="area53_5101" localSheetId="0">#REF!</definedName>
    <definedName name="area53_5101" localSheetId="6">#REF!</definedName>
    <definedName name="area54101" localSheetId="0">#REF!</definedName>
    <definedName name="area54101" localSheetId="6">#REF!</definedName>
    <definedName name="area55101" localSheetId="0">#REF!</definedName>
    <definedName name="area55101" localSheetId="6">#REF!</definedName>
    <definedName name="area57101" localSheetId="0">#REF!</definedName>
    <definedName name="area57101" localSheetId="6">#REF!</definedName>
    <definedName name="area6_1101" localSheetId="0">#REF!</definedName>
    <definedName name="area6_1101" localSheetId="16">'[6]6_1'!$E$6:$J$100,'[6]6_1'!$E$105:$J$120</definedName>
    <definedName name="area6_1101" localSheetId="6">#REF!</definedName>
    <definedName name="area6_1101" localSheetId="18">'[6]6_1'!$E$6:$J$100,'[6]6_1'!$E$105:$J$120</definedName>
    <definedName name="area6_1101" localSheetId="17">'[6]6_1'!$E$6:$J$100,'[6]6_1'!$E$105:$J$120</definedName>
    <definedName name="area6_1102" localSheetId="0">#REF!</definedName>
    <definedName name="area6_1102" localSheetId="16">#REF!</definedName>
    <definedName name="area6_1102" localSheetId="6">#REF!</definedName>
    <definedName name="area6_1102" localSheetId="18">#REF!</definedName>
    <definedName name="area6_1102" localSheetId="17">#REF!</definedName>
    <definedName name="area6_2101" localSheetId="0">#REF!,#REF!,#REF!,#REF!,#REF!</definedName>
    <definedName name="area6_2101" localSheetId="16">'[6]6_2'!$E$7:$E$12,'[6]6_2'!$E$15:$E$16,'[6]6_2'!$E$18:$E$20,'[6]6_2'!$E$23:$E$29,'[6]6_2'!$E$32:$E$42,'[6]6_2'!$E$44,'[6]6_2'!$E$46,'[6]6_2'!$E$48:$E$52,'[6]6_2'!$E$54</definedName>
    <definedName name="area6_2101" localSheetId="6">#REF!,#REF!,#REF!,#REF!,#REF!</definedName>
    <definedName name="area6_2101" localSheetId="18">'[6]6_2'!$E$7:$E$12,'[6]6_2'!$E$15:$E$16,'[6]6_2'!$E$18:$E$20,'[6]6_2'!$E$23:$E$29,'[6]6_2'!$E$32:$E$42,'[6]6_2'!$E$44,'[6]6_2'!$E$46,'[6]6_2'!$E$48:$E$52,'[6]6_2'!$E$54</definedName>
    <definedName name="area6_2101" localSheetId="17">'[6]6_2'!$E$7:$E$12,'[6]6_2'!$E$15:$E$16,'[6]6_2'!$E$18:$E$20,'[6]6_2'!$E$23:$E$29,'[6]6_2'!$E$32:$E$42,'[6]6_2'!$E$44,'[6]6_2'!$E$46,'[6]6_2'!$E$48:$E$52,'[6]6_2'!$E$54</definedName>
    <definedName name="area6_5101" localSheetId="0">#REF!</definedName>
    <definedName name="area6_5101" localSheetId="16">#REF!</definedName>
    <definedName name="area6_5101" localSheetId="6">#REF!</definedName>
    <definedName name="area6_5101" localSheetId="18">#REF!</definedName>
    <definedName name="area6_5101" localSheetId="17">#REF!</definedName>
    <definedName name="area65101" localSheetId="0">#REF!,#REF!,#REF!,#REF!,#REF!,#REF!,#REF!,#REF!,#REF!</definedName>
    <definedName name="area65101" localSheetId="16">'[6]65'!$B$8:$J$10,'[6]65'!$B$14:$E$16,'[6]65'!$B$19:$E$21,'[6]65'!$B$28:$K$30,'[6]65'!$B$34:$E$36,'[6]65'!$B$39:$E$41,'[6]65'!$B$48:$K$50,'[6]65'!$B$54:$E$54,'[6]65'!$B$57:$E$57</definedName>
    <definedName name="area65101" localSheetId="6">#REF!,#REF!,#REF!,#REF!,#REF!,#REF!,#REF!,#REF!,#REF!</definedName>
    <definedName name="area65101" localSheetId="18">'[6]65'!$B$8:$J$10,'[6]65'!$B$14:$E$16,'[6]65'!$B$19:$E$21,'[6]65'!$B$28:$K$30,'[6]65'!$B$34:$E$36,'[6]65'!$B$39:$E$41,'[6]65'!$B$48:$K$50,'[6]65'!$B$54:$E$54,'[6]65'!$B$57:$E$57</definedName>
    <definedName name="area65101" localSheetId="17">'[6]65'!$B$8:$J$10,'[6]65'!$B$14:$E$16,'[6]65'!$B$19:$E$21,'[6]65'!$B$28:$K$30,'[6]65'!$B$34:$E$36,'[6]65'!$B$39:$E$41,'[6]65'!$B$48:$K$50,'[6]65'!$B$54:$E$54,'[6]65'!$B$57:$E$57</definedName>
    <definedName name="area6a101" localSheetId="0">#REF!,#REF!,#REF!,#REF!,#REF!,#REF!,#REF!,#REF!,#REF!,#REF!,#REF!,#REF!,#REF!,#REF!,#REF!,#REF!,#REF!,#REF!,#REF!,#REF!</definedName>
    <definedName name="area6a101" localSheetId="16">'[6]6a'!$F$12:$F$81,'[6]6a'!$F$87:$F$117,'[6]6a'!$F$121:$F$124,'[6]6a'!$F$131:$F$133,'[6]6a'!$F$148:$F$176,'[6]6a'!$F$184:$F$191,'[6]6a'!$O$135:$O$145</definedName>
    <definedName name="area6a101" localSheetId="6">#REF!,#REF!,#REF!,#REF!,#REF!,#REF!,#REF!,#REF!,#REF!,#REF!,#REF!,#REF!,#REF!,#REF!,#REF!,#REF!,#REF!,#REF!,#REF!,#REF!</definedName>
    <definedName name="area6a101" localSheetId="18">'[6]6a'!$F$12:$F$81,'[6]6a'!$F$87:$F$117,'[6]6a'!$F$121:$F$124,'[6]6a'!$F$131:$F$133,'[6]6a'!$F$148:$F$176,'[6]6a'!$F$184:$F$191,'[6]6a'!$O$135:$O$145</definedName>
    <definedName name="area6a101" localSheetId="17">'[6]6a'!$F$12:$F$81,'[6]6a'!$F$87:$F$117,'[6]6a'!$F$121:$F$124,'[6]6a'!$F$131:$F$133,'[6]6a'!$F$148:$F$176,'[6]6a'!$F$184:$F$191,'[6]6a'!$O$135:$O$145</definedName>
    <definedName name="area6b101" localSheetId="0">#REF!,#REF!,#REF!,#REF!,#REF!,#REF!,#REF!</definedName>
    <definedName name="area6b101" localSheetId="16">'[6]6b'!$F$13:$F$86,'[6]6b'!$F$92:$F$114,'[6]6b'!$F$120:$F$152,'[6]6b'!$F$156:$F$159,'[6]6b'!$F$169:$F$181,'[6]6b'!$F$184:$F$214,'[6]6b'!$F$222:$F$229,'[6]6b'!$O$92:$O$111,'[6]6b'!$O$171:$O$174</definedName>
    <definedName name="area6b101" localSheetId="6">#REF!,#REF!,#REF!,#REF!,#REF!,#REF!,#REF!</definedName>
    <definedName name="area6b101" localSheetId="18">'[6]6b'!$F$13:$F$86,'[6]6b'!$F$92:$F$114,'[6]6b'!$F$120:$F$152,'[6]6b'!$F$156:$F$159,'[6]6b'!$F$169:$F$181,'[6]6b'!$F$184:$F$214,'[6]6b'!$F$222:$F$229,'[6]6b'!$O$92:$O$111,'[6]6b'!$O$171:$O$174</definedName>
    <definedName name="area6b101" localSheetId="17">'[6]6b'!$F$13:$F$86,'[6]6b'!$F$92:$F$114,'[6]6b'!$F$120:$F$152,'[6]6b'!$F$156:$F$159,'[6]6b'!$F$169:$F$181,'[6]6b'!$F$184:$F$214,'[6]6b'!$F$222:$F$229,'[6]6b'!$O$92:$O$111,'[6]6b'!$O$171:$O$174</definedName>
    <definedName name="area8101" localSheetId="0">#REF!</definedName>
    <definedName name="area8101" localSheetId="16">#REF!</definedName>
    <definedName name="area8101" localSheetId="6">#REF!</definedName>
    <definedName name="area8101" localSheetId="18">#REF!</definedName>
    <definedName name="area8101" localSheetId="17">#REF!</definedName>
    <definedName name="area差替依頼101" localSheetId="0">#REF!</definedName>
    <definedName name="area差替依頼101" localSheetId="6">#REF!</definedName>
    <definedName name="AS2DocOpenMode" hidden="1">"AS2DocumentEdit"</definedName>
    <definedName name="AS2NamedRange" hidden="1">3</definedName>
    <definedName name="AS2ReportLS" hidden="1">2</definedName>
    <definedName name="AS2SyncStepLS" hidden="1">3</definedName>
    <definedName name="AS2TickmarkLS" localSheetId="3" hidden="1">#REF!</definedName>
    <definedName name="AS2TickmarkLS" localSheetId="11" hidden="1">#REF!</definedName>
    <definedName name="AS2TickmarkLS" localSheetId="7" hidden="1">#REF!</definedName>
    <definedName name="AS2TickmarkLS" localSheetId="14" hidden="1">#REF!</definedName>
    <definedName name="AS2TickmarkLS" localSheetId="4" hidden="1">#REF!</definedName>
    <definedName name="AS2TickmarkLS" localSheetId="12" hidden="1">#REF!</definedName>
    <definedName name="AS2TickmarkLS" localSheetId="5" hidden="1">#REF!</definedName>
    <definedName name="AS2TickmarkLS" localSheetId="13" hidden="1">#REF!</definedName>
    <definedName name="AS2TickmarkLS" localSheetId="1" hidden="1">#REF!</definedName>
    <definedName name="AS2TickmarkLS" localSheetId="9" hidden="1">#REF!</definedName>
    <definedName name="AS2TickmarkLS" localSheetId="8" hidden="1">#REF!</definedName>
    <definedName name="AS2TickmarkLS" localSheetId="0" hidden="1">#REF!</definedName>
    <definedName name="AS2TickmarkLS" localSheetId="16" hidden="1">#REF!</definedName>
    <definedName name="AS2TickmarkLS" localSheetId="6" hidden="1">#REF!</definedName>
    <definedName name="AS2TickmarkLS" localSheetId="2" hidden="1">#REF!</definedName>
    <definedName name="AS2TickmarkLS" localSheetId="10" hidden="1">#REF!</definedName>
    <definedName name="AS2TickmarkLS" localSheetId="18" hidden="1">#REF!</definedName>
    <definedName name="AS2TickmarkLS" localSheetId="17" hidden="1">#REF!</definedName>
    <definedName name="AS2TickmarkLS" localSheetId="15" hidden="1">#REF!</definedName>
    <definedName name="AS2VersionLS" hidden="1">300</definedName>
    <definedName name="B" localSheetId="0">#REF!</definedName>
    <definedName name="B" localSheetId="16">#REF!</definedName>
    <definedName name="B" localSheetId="6">#REF!</definedName>
    <definedName name="B" localSheetId="18">#REF!</definedName>
    <definedName name="B" localSheetId="17">#REF!</definedName>
    <definedName name="Ba" localSheetId="0">#REF!</definedName>
    <definedName name="Ba" localSheetId="16">#REF!</definedName>
    <definedName name="Ba" localSheetId="6">#REF!</definedName>
    <definedName name="Ba" localSheetId="18">#REF!</definedName>
    <definedName name="Ba" localSheetId="17">#REF!</definedName>
    <definedName name="BG_Del" hidden="1">15</definedName>
    <definedName name="BG_Ins" hidden="1">4</definedName>
    <definedName name="BG_Mod" hidden="1">6</definedName>
    <definedName name="cy_net_income" localSheetId="0">#REF!</definedName>
    <definedName name="cy_net_income" localSheetId="16">#REF!</definedName>
    <definedName name="cy_net_income" localSheetId="6">#REF!</definedName>
    <definedName name="cy_net_income" localSheetId="18">#REF!</definedName>
    <definedName name="cy_net_income" localSheetId="17">#REF!</definedName>
    <definedName name="cy_ret_earn_beg" localSheetId="0">#REF!</definedName>
    <definedName name="cy_ret_earn_beg" localSheetId="16">#REF!</definedName>
    <definedName name="cy_ret_earn_beg" localSheetId="6">#REF!</definedName>
    <definedName name="cy_ret_earn_beg" localSheetId="18">#REF!</definedName>
    <definedName name="cy_ret_earn_beg" localSheetId="17">#REF!</definedName>
    <definedName name="cy_retained_earnings" localSheetId="0">#REF!</definedName>
    <definedName name="cy_retained_earnings" localSheetId="16">#REF!</definedName>
    <definedName name="cy_retained_earnings" localSheetId="6">#REF!</definedName>
    <definedName name="cy_retained_earnings" localSheetId="18">#REF!</definedName>
    <definedName name="cy_retained_earnings" localSheetId="17">#REF!</definedName>
    <definedName name="cy_share_equity" localSheetId="0">#REF!</definedName>
    <definedName name="cy_share_equity" localSheetId="6">#REF!</definedName>
    <definedName name="d" localSheetId="3" hidden="1">#REF!</definedName>
    <definedName name="d" localSheetId="11" hidden="1">#REF!</definedName>
    <definedName name="d" localSheetId="7" hidden="1">#REF!</definedName>
    <definedName name="d" localSheetId="14" hidden="1">#REF!</definedName>
    <definedName name="d" localSheetId="4" hidden="1">#REF!</definedName>
    <definedName name="d" localSheetId="12" hidden="1">#REF!</definedName>
    <definedName name="d" localSheetId="5" hidden="1">#REF!</definedName>
    <definedName name="d" localSheetId="13" hidden="1">#REF!</definedName>
    <definedName name="d" localSheetId="1" hidden="1">#REF!</definedName>
    <definedName name="d" localSheetId="9" hidden="1">#REF!</definedName>
    <definedName name="d" localSheetId="8" hidden="1">#REF!</definedName>
    <definedName name="d" localSheetId="0" hidden="1">#REF!</definedName>
    <definedName name="d" localSheetId="6" hidden="1">#REF!</definedName>
    <definedName name="d" localSheetId="2" hidden="1">#REF!</definedName>
    <definedName name="d" localSheetId="10" hidden="1">#REF!</definedName>
    <definedName name="d" localSheetId="15" hidden="1">#REF!</definedName>
    <definedName name="DATA1" localSheetId="0">#REF!</definedName>
    <definedName name="DATA1" localSheetId="6">#REF!</definedName>
    <definedName name="DATA10" localSheetId="0">#REF!</definedName>
    <definedName name="DATA10" localSheetId="6">#REF!</definedName>
    <definedName name="DATA2" localSheetId="0">#REF!</definedName>
    <definedName name="DATA2" localSheetId="6">#REF!</definedName>
    <definedName name="DATA3" localSheetId="0">#REF!</definedName>
    <definedName name="DATA3" localSheetId="6">#REF!</definedName>
    <definedName name="DATA4" localSheetId="0">#REF!</definedName>
    <definedName name="DATA4" localSheetId="6">#REF!</definedName>
    <definedName name="DATA5" localSheetId="0">#REF!</definedName>
    <definedName name="DATA5" localSheetId="6">#REF!</definedName>
    <definedName name="DATA6" localSheetId="0">#REF!</definedName>
    <definedName name="DATA6" localSheetId="6">#REF!</definedName>
    <definedName name="DATA7" localSheetId="0">#REF!</definedName>
    <definedName name="DATA7" localSheetId="6">#REF!</definedName>
    <definedName name="DATA8" localSheetId="0">#REF!</definedName>
    <definedName name="DATA8" localSheetId="6">#REF!</definedName>
    <definedName name="DATA9" localSheetId="0">#REF!</definedName>
    <definedName name="DATA9" localSheetId="6">#REF!</definedName>
    <definedName name="ENZAN" localSheetId="0">#REF!</definedName>
    <definedName name="ENZAN" localSheetId="6">#REF!</definedName>
    <definedName name="EV__LASTREFTIME__" hidden="1">40497.4682060185</definedName>
    <definedName name="f" localSheetId="0">[9]ﾌｧｲﾅﾝｽﾘｰｽ・当期契約満了分!#REF!</definedName>
    <definedName name="f" localSheetId="16">[9]ﾌｧｲﾅﾝｽﾘｰｽ・当期契約満了分!#REF!</definedName>
    <definedName name="f" localSheetId="6">[9]ﾌｧｲﾅﾝｽﾘｰｽ・当期契約満了分!#REF!</definedName>
    <definedName name="f" localSheetId="18">[9]ﾌｧｲﾅﾝｽﾘｰｽ・当期契約満了分!#REF!</definedName>
    <definedName name="f" localSheetId="17">[9]ﾌｧｲﾅﾝｽﾘｰｽ・当期契約満了分!#REF!</definedName>
    <definedName name="ggg" localSheetId="0">[5]資産!#REF!</definedName>
    <definedName name="ggg" localSheetId="6">[5]資産!#REF!</definedName>
    <definedName name="Holidays" localSheetId="0">#REF!</definedName>
    <definedName name="Holidays" localSheetId="16">#REF!</definedName>
    <definedName name="Holidays" localSheetId="6">#REF!</definedName>
    <definedName name="Holidays" localSheetId="18">#REF!</definedName>
    <definedName name="Holidays" localSheetId="17">#REF!</definedName>
    <definedName name="Holidays1" localSheetId="0">#REF!</definedName>
    <definedName name="Holidays1" localSheetId="16">#REF!</definedName>
    <definedName name="Holidays1" localSheetId="6">#REF!</definedName>
    <definedName name="Holidays1" localSheetId="18">#REF!</definedName>
    <definedName name="Holidays1" localSheetId="17">#REF!</definedName>
    <definedName name="JournalEntry" localSheetId="0">#REF!</definedName>
    <definedName name="JournalEntry" localSheetId="16">#REF!</definedName>
    <definedName name="JournalEntry" localSheetId="6">#REF!</definedName>
    <definedName name="JournalEntry" localSheetId="18">#REF!</definedName>
    <definedName name="JournalEntry" localSheetId="17">#REF!</definedName>
    <definedName name="KEI" localSheetId="0">#REF!</definedName>
    <definedName name="KEI" localSheetId="16">#REF!</definedName>
    <definedName name="KEI" localSheetId="6">#REF!</definedName>
    <definedName name="KEI" localSheetId="18">#REF!</definedName>
    <definedName name="KEI" localSheetId="17">#REF!</definedName>
    <definedName name="KIN" localSheetId="0">#REF!</definedName>
    <definedName name="KIN" localSheetId="6">#REF!</definedName>
    <definedName name="m2m" localSheetId="0">'[10]US P&amp;L'!#REF!</definedName>
    <definedName name="m2m" localSheetId="6">'[10]US P&amp;L'!#REF!</definedName>
    <definedName name="MATU" localSheetId="0">#REF!</definedName>
    <definedName name="MATU" localSheetId="16">#REF!</definedName>
    <definedName name="MATU" localSheetId="6">#REF!</definedName>
    <definedName name="MATU" localSheetId="18">#REF!</definedName>
    <definedName name="MATU" localSheetId="17">#REF!</definedName>
    <definedName name="MATU1" localSheetId="0">#REF!</definedName>
    <definedName name="MATU1" localSheetId="6">#REF!</definedName>
    <definedName name="month" localSheetId="0">'[10]US P&amp;L'!#REF!</definedName>
    <definedName name="month" localSheetId="16">'[10]US P&amp;L'!#REF!</definedName>
    <definedName name="month" localSheetId="6">'[10]US P&amp;L'!#REF!</definedName>
    <definedName name="month" localSheetId="18">'[10]US P&amp;L'!#REF!</definedName>
    <definedName name="month" localSheetId="17">'[10]US P&amp;L'!#REF!</definedName>
    <definedName name="NTTCORP" localSheetId="0">[11]会社!#REF!</definedName>
    <definedName name="NTTCORP" localSheetId="16">[12]NTTALL会社!$B$5:$B$619</definedName>
    <definedName name="NTTCORP" localSheetId="6">[11]会社!#REF!</definedName>
    <definedName name="NTTCORP" localSheetId="18">[12]NTTALL会社!$B$5:$B$619</definedName>
    <definedName name="NTTCORP" localSheetId="17">[12]NTTALL会社!$B$5:$B$619</definedName>
    <definedName name="PRINPRIN" localSheetId="0">#REF!</definedName>
    <definedName name="PRINPRIN" localSheetId="16">#REF!</definedName>
    <definedName name="PRINPRIN" localSheetId="6">#REF!</definedName>
    <definedName name="PRINPRIN" localSheetId="18">#REF!</definedName>
    <definedName name="PRINPRIN" localSheetId="17">#REF!</definedName>
    <definedName name="PRINT" localSheetId="0">#REF!</definedName>
    <definedName name="PRINT" localSheetId="16">#REF!</definedName>
    <definedName name="PRINT" localSheetId="6">#REF!</definedName>
    <definedName name="PRINT" localSheetId="18">#REF!</definedName>
    <definedName name="PRINT" localSheetId="17">#REF!</definedName>
    <definedName name="_xlnm.Print_Area" localSheetId="3">'BS(Balance Sheets) '!$C$1:$N$53</definedName>
    <definedName name="_xlnm.Print_Area" localSheetId="11">'BS(Balance Sheets)_Conv'!$C$1:$N$53</definedName>
    <definedName name="_xlnm.Print_Area" localSheetId="7">'CF(Statements of Cash Flows)'!$A$1:$K$40</definedName>
    <definedName name="_xlnm.Print_Area" localSheetId="14">'CF(Statements of Cash Flows_Con'!$A$1:$K$40</definedName>
    <definedName name="_xlnm.Print_Area" localSheetId="4">'PL(Statements of Operations)'!$C$1:$M$23</definedName>
    <definedName name="_xlnm.Print_Area" localSheetId="12">'PL(Statements of Operations_Con'!$C$1:$M$23</definedName>
    <definedName name="_xlnm.Print_Area" localSheetId="5">'PL四半期（PL Quarterly）'!$C$1:$M$23</definedName>
    <definedName name="_xlnm.Print_Area" localSheetId="13">'PL四半期（PL Quarterly）_Con'!$C$1:$M$23</definedName>
    <definedName name="_xlnm.Print_Area" localSheetId="1">'セグメント(Segment)'!$B$1:$O$47</definedName>
    <definedName name="_xlnm.Print_Area" localSheetId="9">'セグメント(Segment)_Conv'!$B$1:$O$47</definedName>
    <definedName name="_xlnm.Print_Area" localSheetId="8">'為替換算(currency conversion)'!$A$1:$Q$18</definedName>
    <definedName name="_xlnm.Print_Area" localSheetId="0">'収支（通期）単セグ→3Q不要'!$A$1:$T$15</definedName>
    <definedName name="_xlnm.Print_Area" localSheetId="16">設備投資!$A$1:$M$8</definedName>
    <definedName name="_xlnm.Print_Area" localSheetId="2">'内訳詳細(Detail)'!$B$1:$N$77</definedName>
    <definedName name="_xlnm.Print_Area" localSheetId="10">'内訳詳細(Detail)_Conv'!$B$1:$N$77</definedName>
    <definedName name="_xlnm.Print_Area" localSheetId="18">'販管（単独）'!$A$1:$M$8</definedName>
    <definedName name="_xlnm.Print_Area" localSheetId="17">'販管（連結）'!$A$1:$M$8</definedName>
    <definedName name="Print_Area_MI" localSheetId="0">#REF!</definedName>
    <definedName name="Print_Area_MI" localSheetId="16">#REF!</definedName>
    <definedName name="Print_Area_MI" localSheetId="6">#REF!</definedName>
    <definedName name="Print_Area_MI" localSheetId="18">#REF!</definedName>
    <definedName name="Print_Area_MI" localSheetId="17">#REF!</definedName>
    <definedName name="py_net_income" localSheetId="0">#REF!</definedName>
    <definedName name="py_net_income" localSheetId="16">#REF!</definedName>
    <definedName name="py_net_income" localSheetId="6">#REF!</definedName>
    <definedName name="py_net_income" localSheetId="18">#REF!</definedName>
    <definedName name="py_net_income" localSheetId="17">#REF!</definedName>
    <definedName name="py_ret_earn_beg" localSheetId="0">#REF!</definedName>
    <definedName name="py_ret_earn_beg" localSheetId="16">#REF!</definedName>
    <definedName name="py_ret_earn_beg" localSheetId="6">#REF!</definedName>
    <definedName name="py_ret_earn_beg" localSheetId="18">#REF!</definedName>
    <definedName name="py_ret_earn_beg" localSheetId="17">#REF!</definedName>
    <definedName name="py_retained_earnings" localSheetId="0">#REF!</definedName>
    <definedName name="py_retained_earnings" localSheetId="6">#REF!</definedName>
    <definedName name="py_share_equity" localSheetId="0">#REF!</definedName>
    <definedName name="py_share_equity" localSheetId="6">#REF!</definedName>
    <definedName name="qtr" localSheetId="0">'[10]US P&amp;L'!#REF!</definedName>
    <definedName name="qtr" localSheetId="6">'[10]US P&amp;L'!#REF!</definedName>
    <definedName name="recon" localSheetId="0">#REF!</definedName>
    <definedName name="recon" localSheetId="16">#REF!</definedName>
    <definedName name="recon" localSheetId="6">#REF!</definedName>
    <definedName name="recon" localSheetId="18">#REF!</definedName>
    <definedName name="recon" localSheetId="17">#REF!</definedName>
    <definedName name="Ref_1" localSheetId="0">#REF!</definedName>
    <definedName name="Ref_1" localSheetId="16">#REF!</definedName>
    <definedName name="Ref_1" localSheetId="6">#REF!</definedName>
    <definedName name="Ref_1" localSheetId="18">#REF!</definedName>
    <definedName name="Ref_1" localSheetId="17">#REF!</definedName>
    <definedName name="Ref_2" localSheetId="0">#REF!</definedName>
    <definedName name="Ref_2" localSheetId="16">#REF!</definedName>
    <definedName name="Ref_2" localSheetId="6">#REF!</definedName>
    <definedName name="Ref_2" localSheetId="18">#REF!</definedName>
    <definedName name="Ref_2" localSheetId="17">#REF!</definedName>
    <definedName name="S_AcctNum" localSheetId="0">#REF!</definedName>
    <definedName name="S_AcctNum" localSheetId="6">#REF!</definedName>
    <definedName name="S_LSRange1" localSheetId="0">#REF!</definedName>
    <definedName name="S_LSRange1" localSheetId="6">#REF!</definedName>
    <definedName name="S_LSRange1Balance" localSheetId="0">#REF!</definedName>
    <definedName name="S_LSRange1Balance" localSheetId="6">#REF!</definedName>
    <definedName name="S_LSRange1Balance1" localSheetId="0">#REF!</definedName>
    <definedName name="S_LSRange1Balance1" localSheetId="6">#REF!</definedName>
    <definedName name="S_LSRange1Balance2" localSheetId="0">#REF!</definedName>
    <definedName name="S_LSRange1Balance2" localSheetId="6">#REF!</definedName>
    <definedName name="S_LSRange1Balance3" localSheetId="0">#REF!</definedName>
    <definedName name="S_LSRange1Balance3" localSheetId="6">#REF!</definedName>
    <definedName name="S_LSRange2" localSheetId="0">#REF!</definedName>
    <definedName name="S_LSRange2" localSheetId="6">#REF!</definedName>
    <definedName name="S_LSRange2Balance" localSheetId="0">#REF!</definedName>
    <definedName name="S_LSRange2Balance" localSheetId="6">#REF!</definedName>
    <definedName name="S_LSRange2Balance1" localSheetId="0">#REF!</definedName>
    <definedName name="S_LSRange2Balance1" localSheetId="6">#REF!</definedName>
    <definedName name="S_LSRange2Balance2" localSheetId="0">#REF!</definedName>
    <definedName name="S_LSRange2Balance2" localSheetId="6">#REF!</definedName>
    <definedName name="S_LSRange2Balance3" localSheetId="0">#REF!</definedName>
    <definedName name="S_LSRange2Balance3" localSheetId="6">#REF!</definedName>
    <definedName name="S_LSRange3" localSheetId="0">#REF!</definedName>
    <definedName name="S_LSRange3" localSheetId="6">#REF!</definedName>
    <definedName name="S_LSRange3Balance" localSheetId="0">#REF!</definedName>
    <definedName name="S_LSRange3Balance" localSheetId="6">#REF!</definedName>
    <definedName name="S_LSRange3Balance1" localSheetId="0">#REF!</definedName>
    <definedName name="S_LSRange3Balance1" localSheetId="6">#REF!</definedName>
    <definedName name="S_LSRange3Balance2" localSheetId="0">#REF!</definedName>
    <definedName name="S_LSRange3Balance2" localSheetId="6">#REF!</definedName>
    <definedName name="S_LSRange3Balance3" localSheetId="0">#REF!</definedName>
    <definedName name="S_LSRange3Balance3" localSheetId="6">#REF!</definedName>
    <definedName name="S_LSRange4" localSheetId="0">#REF!</definedName>
    <definedName name="S_LSRange4" localSheetId="6">#REF!</definedName>
    <definedName name="S_LSRange4Balance" localSheetId="0">#REF!</definedName>
    <definedName name="S_LSRange4Balance" localSheetId="6">#REF!</definedName>
    <definedName name="S_LSRange4Balance1" localSheetId="0">#REF!</definedName>
    <definedName name="S_LSRange4Balance1" localSheetId="6">#REF!</definedName>
    <definedName name="S_LSRange4Balance2" localSheetId="0">#REF!</definedName>
    <definedName name="S_LSRange4Balance2" localSheetId="6">#REF!</definedName>
    <definedName name="S_LSRange4Balance3" localSheetId="0">#REF!</definedName>
    <definedName name="S_LSRange4Balance3" localSheetId="6">#REF!</definedName>
    <definedName name="S_Total" localSheetId="0">#REF!</definedName>
    <definedName name="S_Total" localSheetId="6">#REF!</definedName>
    <definedName name="S_Total1" localSheetId="0">#REF!</definedName>
    <definedName name="S_Total1" localSheetId="6">#REF!</definedName>
    <definedName name="S_Total2" localSheetId="0">#REF!</definedName>
    <definedName name="S_Total2" localSheetId="6">#REF!</definedName>
    <definedName name="S_Total3" localSheetId="0">#REF!</definedName>
    <definedName name="S_Total3" localSheetId="6">#REF!</definedName>
    <definedName name="SAPBEXhrIndnt" hidden="1">1</definedName>
    <definedName name="SAPBEXrevision" hidden="1">0</definedName>
    <definedName name="SAPBEXsysID" hidden="1">"JRP"</definedName>
    <definedName name="SAPBEXwbID" hidden="1">"3YV4BG056O2JA5P1AUQ8O763E"</definedName>
    <definedName name="segment" localSheetId="0">#REF!</definedName>
    <definedName name="segment" localSheetId="16">#REF!</definedName>
    <definedName name="segment" localSheetId="6">#REF!</definedName>
    <definedName name="segment" localSheetId="18">#REF!</definedName>
    <definedName name="segment" localSheetId="17">#REF!</definedName>
    <definedName name="sek" localSheetId="0">#REF!</definedName>
    <definedName name="sek" localSheetId="16">#REF!</definedName>
    <definedName name="sek" localSheetId="6">#REF!</definedName>
    <definedName name="sek" localSheetId="18">#REF!</definedName>
    <definedName name="sek" localSheetId="17">#REF!</definedName>
    <definedName name="solver_num" hidden="1">0</definedName>
    <definedName name="solver_typ" hidden="1">1</definedName>
    <definedName name="solver_val" hidden="1">0</definedName>
    <definedName name="TEST0" localSheetId="0">#REF!</definedName>
    <definedName name="TEST0" localSheetId="16">#REF!</definedName>
    <definedName name="TEST0" localSheetId="6">#REF!</definedName>
    <definedName name="TEST0" localSheetId="18">#REF!</definedName>
    <definedName name="TEST0" localSheetId="17">#REF!</definedName>
    <definedName name="TEST1" localSheetId="0">#REF!</definedName>
    <definedName name="TEST1" localSheetId="16">#REF!</definedName>
    <definedName name="TEST1" localSheetId="6">#REF!</definedName>
    <definedName name="TEST1" localSheetId="18">#REF!</definedName>
    <definedName name="TEST1" localSheetId="17">#REF!</definedName>
    <definedName name="TEST2" localSheetId="0">#REF!</definedName>
    <definedName name="TEST2" localSheetId="16">#REF!</definedName>
    <definedName name="TEST2" localSheetId="6">#REF!</definedName>
    <definedName name="TEST2" localSheetId="18">#REF!</definedName>
    <definedName name="TEST2" localSheetId="17">#REF!</definedName>
    <definedName name="TEST3" localSheetId="0">#REF!</definedName>
    <definedName name="TEST3" localSheetId="6">#REF!</definedName>
    <definedName name="TESTHKEY" localSheetId="0">#REF!</definedName>
    <definedName name="TESTHKEY" localSheetId="6">#REF!</definedName>
    <definedName name="TESTKEYS" localSheetId="0">#REF!</definedName>
    <definedName name="TESTKEYS" localSheetId="6">#REF!</definedName>
    <definedName name="TESTVKEY" localSheetId="0">#REF!</definedName>
    <definedName name="TESTVKEY" localSheetId="6">#REF!</definedName>
    <definedName name="TextRefCopy1" localSheetId="0">#REF!</definedName>
    <definedName name="TextRefCopy1" localSheetId="6">#REF!</definedName>
    <definedName name="TextRefCopy2" localSheetId="0">#REF!</definedName>
    <definedName name="TextRefCopy2" localSheetId="6">#REF!</definedName>
    <definedName name="TextRefCopyRangeCount" hidden="1">2</definedName>
    <definedName name="Total" localSheetId="0">#REF!</definedName>
    <definedName name="Total" localSheetId="6">#REF!</definedName>
    <definedName name="totalBS" localSheetId="0">#REF!</definedName>
    <definedName name="totalBS" localSheetId="6">#REF!</definedName>
    <definedName name="Totals_by_Department" localSheetId="0">#REF!</definedName>
    <definedName name="Totals_by_Department" localSheetId="6">#REF!</definedName>
    <definedName name="wrn.Aging._.and._.Trend._.Analysis." localSheetId="7"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XREF_COLUMN_1" localSheetId="3" hidden="1">#REF!</definedName>
    <definedName name="XREF_COLUMN_1" localSheetId="11" hidden="1">#REF!</definedName>
    <definedName name="XREF_COLUMN_1" localSheetId="7" hidden="1">#REF!</definedName>
    <definedName name="XREF_COLUMN_1" localSheetId="14" hidden="1">#REF!</definedName>
    <definedName name="XREF_COLUMN_1" localSheetId="4" hidden="1">#REF!</definedName>
    <definedName name="XREF_COLUMN_1" localSheetId="12" hidden="1">#REF!</definedName>
    <definedName name="XREF_COLUMN_1" localSheetId="5" hidden="1">#REF!</definedName>
    <definedName name="XREF_COLUMN_1" localSheetId="13" hidden="1">#REF!</definedName>
    <definedName name="XREF_COLUMN_1" localSheetId="1" hidden="1">#REF!</definedName>
    <definedName name="XREF_COLUMN_1" localSheetId="9" hidden="1">#REF!</definedName>
    <definedName name="XREF_COLUMN_1" localSheetId="8" hidden="1">#REF!</definedName>
    <definedName name="XREF_COLUMN_1" localSheetId="0" hidden="1">#REF!</definedName>
    <definedName name="XREF_COLUMN_1" localSheetId="6" hidden="1">#REF!</definedName>
    <definedName name="XREF_COLUMN_1" localSheetId="2" hidden="1">#REF!</definedName>
    <definedName name="XREF_COLUMN_1" localSheetId="10" hidden="1">#REF!</definedName>
    <definedName name="XREF_COLUMN_1" localSheetId="15" hidden="1">#REF!</definedName>
    <definedName name="XREF_COLUMN_5" localSheetId="3" hidden="1">'[13]Cash Flow 01'!#REF!</definedName>
    <definedName name="XREF_COLUMN_5" localSheetId="11" hidden="1">'[13]Cash Flow 01'!#REF!</definedName>
    <definedName name="XREF_COLUMN_5" localSheetId="7" hidden="1">'[13]Cash Flow 01'!#REF!</definedName>
    <definedName name="XREF_COLUMN_5" localSheetId="14" hidden="1">'[13]Cash Flow 01'!#REF!</definedName>
    <definedName name="XREF_COLUMN_5" localSheetId="4" hidden="1">'[13]Cash Flow 01'!#REF!</definedName>
    <definedName name="XREF_COLUMN_5" localSheetId="12" hidden="1">'[13]Cash Flow 01'!#REF!</definedName>
    <definedName name="XREF_COLUMN_5" localSheetId="5" hidden="1">'[13]Cash Flow 01'!#REF!</definedName>
    <definedName name="XREF_COLUMN_5" localSheetId="13" hidden="1">'[13]Cash Flow 01'!#REF!</definedName>
    <definedName name="XREF_COLUMN_5" localSheetId="1" hidden="1">'[13]Cash Flow 01'!#REF!</definedName>
    <definedName name="XREF_COLUMN_5" localSheetId="9" hidden="1">'[13]Cash Flow 01'!#REF!</definedName>
    <definedName name="XREF_COLUMN_5" localSheetId="8" hidden="1">'[13]Cash Flow 01'!#REF!</definedName>
    <definedName name="XREF_COLUMN_5" localSheetId="0" hidden="1">'[13]Cash Flow 01'!#REF!</definedName>
    <definedName name="XREF_COLUMN_5" localSheetId="16" hidden="1">'[14]Cash Flow 01'!#REF!</definedName>
    <definedName name="XREF_COLUMN_5" localSheetId="6" hidden="1">'[13]Cash Flow 01'!#REF!</definedName>
    <definedName name="XREF_COLUMN_5" localSheetId="2" hidden="1">'[13]Cash Flow 01'!#REF!</definedName>
    <definedName name="XREF_COLUMN_5" localSheetId="10" hidden="1">'[13]Cash Flow 01'!#REF!</definedName>
    <definedName name="XREF_COLUMN_5" localSheetId="18" hidden="1">'[14]Cash Flow 01'!#REF!</definedName>
    <definedName name="XREF_COLUMN_5" localSheetId="17" hidden="1">'[14]Cash Flow 01'!#REF!</definedName>
    <definedName name="XREF_COLUMN_5" localSheetId="15" hidden="1">'[13]Cash Flow 01'!#REF!</definedName>
    <definedName name="XRefActiveRow" localSheetId="3" hidden="1">#REF!</definedName>
    <definedName name="XRefActiveRow" localSheetId="11" hidden="1">#REF!</definedName>
    <definedName name="XRefActiveRow" localSheetId="7" hidden="1">#REF!</definedName>
    <definedName name="XRefActiveRow" localSheetId="14" hidden="1">#REF!</definedName>
    <definedName name="XRefActiveRow" localSheetId="4" hidden="1">#REF!</definedName>
    <definedName name="XRefActiveRow" localSheetId="12" hidden="1">#REF!</definedName>
    <definedName name="XRefActiveRow" localSheetId="5" hidden="1">#REF!</definedName>
    <definedName name="XRefActiveRow" localSheetId="13" hidden="1">#REF!</definedName>
    <definedName name="XRefActiveRow" localSheetId="1" hidden="1">#REF!</definedName>
    <definedName name="XRefActiveRow" localSheetId="9" hidden="1">#REF!</definedName>
    <definedName name="XRefActiveRow" localSheetId="8" hidden="1">#REF!</definedName>
    <definedName name="XRefActiveRow" localSheetId="0" hidden="1">#REF!</definedName>
    <definedName name="XRefActiveRow" localSheetId="16" hidden="1">#REF!</definedName>
    <definedName name="XRefActiveRow" localSheetId="6" hidden="1">#REF!</definedName>
    <definedName name="XRefActiveRow" localSheetId="2" hidden="1">#REF!</definedName>
    <definedName name="XRefActiveRow" localSheetId="10" hidden="1">#REF!</definedName>
    <definedName name="XRefActiveRow" localSheetId="18" hidden="1">#REF!</definedName>
    <definedName name="XRefActiveRow" localSheetId="17" hidden="1">#REF!</definedName>
    <definedName name="XRefActiveRow" localSheetId="15" hidden="1">#REF!</definedName>
    <definedName name="XRefColumnsCount" hidden="1">5</definedName>
    <definedName name="XRefCopy1" localSheetId="3" hidden="1">#REF!</definedName>
    <definedName name="XRefCopy1" localSheetId="11" hidden="1">#REF!</definedName>
    <definedName name="XRefCopy1" localSheetId="7" hidden="1">#REF!</definedName>
    <definedName name="XRefCopy1" localSheetId="14" hidden="1">#REF!</definedName>
    <definedName name="XRefCopy1" localSheetId="4" hidden="1">#REF!</definedName>
    <definedName name="XRefCopy1" localSheetId="12" hidden="1">#REF!</definedName>
    <definedName name="XRefCopy1" localSheetId="5" hidden="1">#REF!</definedName>
    <definedName name="XRefCopy1" localSheetId="13" hidden="1">#REF!</definedName>
    <definedName name="XRefCopy1" localSheetId="1" hidden="1">#REF!</definedName>
    <definedName name="XRefCopy1" localSheetId="9" hidden="1">#REF!</definedName>
    <definedName name="XRefCopy1" localSheetId="8" hidden="1">#REF!</definedName>
    <definedName name="XRefCopy1" localSheetId="0" hidden="1">#REF!</definedName>
    <definedName name="XRefCopy1" localSheetId="16" hidden="1">#REF!</definedName>
    <definedName name="XRefCopy1" localSheetId="6" hidden="1">#REF!</definedName>
    <definedName name="XRefCopy1" localSheetId="2" hidden="1">#REF!</definedName>
    <definedName name="XRefCopy1" localSheetId="10" hidden="1">#REF!</definedName>
    <definedName name="XRefCopy1" localSheetId="18" hidden="1">#REF!</definedName>
    <definedName name="XRefCopy1" localSheetId="17" hidden="1">#REF!</definedName>
    <definedName name="XRefCopy1" localSheetId="15" hidden="1">#REF!</definedName>
    <definedName name="XRefCopy2" localSheetId="3" hidden="1">#REF!</definedName>
    <definedName name="XRefCopy2" localSheetId="11" hidden="1">#REF!</definedName>
    <definedName name="XRefCopy2" localSheetId="7" hidden="1">#REF!</definedName>
    <definedName name="XRefCopy2" localSheetId="14" hidden="1">#REF!</definedName>
    <definedName name="XRefCopy2" localSheetId="4" hidden="1">#REF!</definedName>
    <definedName name="XRefCopy2" localSheetId="12" hidden="1">#REF!</definedName>
    <definedName name="XRefCopy2" localSheetId="5" hidden="1">#REF!</definedName>
    <definedName name="XRefCopy2" localSheetId="13" hidden="1">#REF!</definedName>
    <definedName name="XRefCopy2" localSheetId="1" hidden="1">#REF!</definedName>
    <definedName name="XRefCopy2" localSheetId="9" hidden="1">#REF!</definedName>
    <definedName name="XRefCopy2" localSheetId="8" hidden="1">#REF!</definedName>
    <definedName name="XRefCopy2" localSheetId="0" hidden="1">#REF!</definedName>
    <definedName name="XRefCopy2" localSheetId="16" hidden="1">#REF!</definedName>
    <definedName name="XRefCopy2" localSheetId="6" hidden="1">#REF!</definedName>
    <definedName name="XRefCopy2" localSheetId="2" hidden="1">#REF!</definedName>
    <definedName name="XRefCopy2" localSheetId="10" hidden="1">#REF!</definedName>
    <definedName name="XRefCopy2" localSheetId="18" hidden="1">#REF!</definedName>
    <definedName name="XRefCopy2" localSheetId="17" hidden="1">#REF!</definedName>
    <definedName name="XRefCopy2" localSheetId="15" hidden="1">#REF!</definedName>
    <definedName name="XRefCopyRangeCount" hidden="1">1</definedName>
    <definedName name="XRefPaste1" localSheetId="3" hidden="1">#REF!</definedName>
    <definedName name="XRefPaste1" localSheetId="11" hidden="1">#REF!</definedName>
    <definedName name="XRefPaste1" localSheetId="7" hidden="1">#REF!</definedName>
    <definedName name="XRefPaste1" localSheetId="14" hidden="1">#REF!</definedName>
    <definedName name="XRefPaste1" localSheetId="4" hidden="1">#REF!</definedName>
    <definedName name="XRefPaste1" localSheetId="12" hidden="1">#REF!</definedName>
    <definedName name="XRefPaste1" localSheetId="5" hidden="1">#REF!</definedName>
    <definedName name="XRefPaste1" localSheetId="13" hidden="1">#REF!</definedName>
    <definedName name="XRefPaste1" localSheetId="1" hidden="1">#REF!</definedName>
    <definedName name="XRefPaste1" localSheetId="9" hidden="1">#REF!</definedName>
    <definedName name="XRefPaste1" localSheetId="8" hidden="1">#REF!</definedName>
    <definedName name="XRefPaste1" localSheetId="0" hidden="1">#REF!</definedName>
    <definedName name="XRefPaste1" localSheetId="16" hidden="1">#REF!</definedName>
    <definedName name="XRefPaste1" localSheetId="6" hidden="1">#REF!</definedName>
    <definedName name="XRefPaste1" localSheetId="2" hidden="1">#REF!</definedName>
    <definedName name="XRefPaste1" localSheetId="10" hidden="1">#REF!</definedName>
    <definedName name="XRefPaste1" localSheetId="18" hidden="1">#REF!</definedName>
    <definedName name="XRefPaste1" localSheetId="17" hidden="1">#REF!</definedName>
    <definedName name="XRefPaste1" localSheetId="15" hidden="1">#REF!</definedName>
    <definedName name="XRefPaste10Row" localSheetId="3" hidden="1">#REF!</definedName>
    <definedName name="XRefPaste10Row" localSheetId="11" hidden="1">#REF!</definedName>
    <definedName name="XRefPaste10Row" localSheetId="7" hidden="1">#REF!</definedName>
    <definedName name="XRefPaste10Row" localSheetId="14" hidden="1">#REF!</definedName>
    <definedName name="XRefPaste10Row" localSheetId="4" hidden="1">#REF!</definedName>
    <definedName name="XRefPaste10Row" localSheetId="12" hidden="1">#REF!</definedName>
    <definedName name="XRefPaste10Row" localSheetId="5" hidden="1">#REF!</definedName>
    <definedName name="XRefPaste10Row" localSheetId="13" hidden="1">#REF!</definedName>
    <definedName name="XRefPaste10Row" localSheetId="1" hidden="1">#REF!</definedName>
    <definedName name="XRefPaste10Row" localSheetId="9" hidden="1">#REF!</definedName>
    <definedName name="XRefPaste10Row" localSheetId="8" hidden="1">#REF!</definedName>
    <definedName name="XRefPaste10Row" localSheetId="0" hidden="1">#REF!</definedName>
    <definedName name="XRefPaste10Row" localSheetId="16" hidden="1">#REF!</definedName>
    <definedName name="XRefPaste10Row" localSheetId="6" hidden="1">#REF!</definedName>
    <definedName name="XRefPaste10Row" localSheetId="2" hidden="1">#REF!</definedName>
    <definedName name="XRefPaste10Row" localSheetId="10" hidden="1">#REF!</definedName>
    <definedName name="XRefPaste10Row" localSheetId="18" hidden="1">#REF!</definedName>
    <definedName name="XRefPaste10Row" localSheetId="17" hidden="1">#REF!</definedName>
    <definedName name="XRefPaste10Row" localSheetId="15" hidden="1">#REF!</definedName>
    <definedName name="XRefPaste11Row" localSheetId="3" hidden="1">#REF!</definedName>
    <definedName name="XRefPaste11Row" localSheetId="11" hidden="1">#REF!</definedName>
    <definedName name="XRefPaste11Row" localSheetId="7" hidden="1">#REF!</definedName>
    <definedName name="XRefPaste11Row" localSheetId="14" hidden="1">#REF!</definedName>
    <definedName name="XRefPaste11Row" localSheetId="4" hidden="1">#REF!</definedName>
    <definedName name="XRefPaste11Row" localSheetId="12" hidden="1">#REF!</definedName>
    <definedName name="XRefPaste11Row" localSheetId="5" hidden="1">#REF!</definedName>
    <definedName name="XRefPaste11Row" localSheetId="13" hidden="1">#REF!</definedName>
    <definedName name="XRefPaste11Row" localSheetId="1" hidden="1">#REF!</definedName>
    <definedName name="XRefPaste11Row" localSheetId="9" hidden="1">#REF!</definedName>
    <definedName name="XRefPaste11Row" localSheetId="8" hidden="1">#REF!</definedName>
    <definedName name="XRefPaste11Row" localSheetId="0" hidden="1">#REF!</definedName>
    <definedName name="XRefPaste11Row" localSheetId="16" hidden="1">#REF!</definedName>
    <definedName name="XRefPaste11Row" localSheetId="6" hidden="1">#REF!</definedName>
    <definedName name="XRefPaste11Row" localSheetId="2" hidden="1">#REF!</definedName>
    <definedName name="XRefPaste11Row" localSheetId="10" hidden="1">#REF!</definedName>
    <definedName name="XRefPaste11Row" localSheetId="18" hidden="1">#REF!</definedName>
    <definedName name="XRefPaste11Row" localSheetId="17" hidden="1">#REF!</definedName>
    <definedName name="XRefPaste11Row" localSheetId="15" hidden="1">#REF!</definedName>
    <definedName name="XRefPaste12Row" localSheetId="3" hidden="1">#REF!</definedName>
    <definedName name="XRefPaste12Row" localSheetId="11" hidden="1">#REF!</definedName>
    <definedName name="XRefPaste12Row" localSheetId="7" hidden="1">#REF!</definedName>
    <definedName name="XRefPaste12Row" localSheetId="14" hidden="1">#REF!</definedName>
    <definedName name="XRefPaste12Row" localSheetId="4" hidden="1">#REF!</definedName>
    <definedName name="XRefPaste12Row" localSheetId="12" hidden="1">#REF!</definedName>
    <definedName name="XRefPaste12Row" localSheetId="5" hidden="1">#REF!</definedName>
    <definedName name="XRefPaste12Row" localSheetId="13" hidden="1">#REF!</definedName>
    <definedName name="XRefPaste12Row" localSheetId="1" hidden="1">#REF!</definedName>
    <definedName name="XRefPaste12Row" localSheetId="9" hidden="1">#REF!</definedName>
    <definedName name="XRefPaste12Row" localSheetId="8" hidden="1">#REF!</definedName>
    <definedName name="XRefPaste12Row" localSheetId="0" hidden="1">#REF!</definedName>
    <definedName name="XRefPaste12Row" localSheetId="6" hidden="1">#REF!</definedName>
    <definedName name="XRefPaste12Row" localSheetId="2" hidden="1">#REF!</definedName>
    <definedName name="XRefPaste12Row" localSheetId="10" hidden="1">#REF!</definedName>
    <definedName name="XRefPaste12Row" localSheetId="15" hidden="1">#REF!</definedName>
    <definedName name="XRefPaste1Row" localSheetId="3" hidden="1">#REF!</definedName>
    <definedName name="XRefPaste1Row" localSheetId="11" hidden="1">#REF!</definedName>
    <definedName name="XRefPaste1Row" localSheetId="7" hidden="1">#REF!</definedName>
    <definedName name="XRefPaste1Row" localSheetId="14" hidden="1">#REF!</definedName>
    <definedName name="XRefPaste1Row" localSheetId="4" hidden="1">#REF!</definedName>
    <definedName name="XRefPaste1Row" localSheetId="12" hidden="1">#REF!</definedName>
    <definedName name="XRefPaste1Row" localSheetId="5" hidden="1">#REF!</definedName>
    <definedName name="XRefPaste1Row" localSheetId="13" hidden="1">#REF!</definedName>
    <definedName name="XRefPaste1Row" localSheetId="1" hidden="1">#REF!</definedName>
    <definedName name="XRefPaste1Row" localSheetId="9" hidden="1">#REF!</definedName>
    <definedName name="XRefPaste1Row" localSheetId="8" hidden="1">#REF!</definedName>
    <definedName name="XRefPaste1Row" localSheetId="0" hidden="1">#REF!</definedName>
    <definedName name="XRefPaste1Row" localSheetId="6" hidden="1">#REF!</definedName>
    <definedName name="XRefPaste1Row" localSheetId="2" hidden="1">#REF!</definedName>
    <definedName name="XRefPaste1Row" localSheetId="10" hidden="1">#REF!</definedName>
    <definedName name="XRefPaste1Row" localSheetId="15" hidden="1">#REF!</definedName>
    <definedName name="XRefPaste3Row" localSheetId="3" hidden="1">#REF!</definedName>
    <definedName name="XRefPaste3Row" localSheetId="11" hidden="1">#REF!</definedName>
    <definedName name="XRefPaste3Row" localSheetId="7" hidden="1">#REF!</definedName>
    <definedName name="XRefPaste3Row" localSheetId="14" hidden="1">#REF!</definedName>
    <definedName name="XRefPaste3Row" localSheetId="4" hidden="1">#REF!</definedName>
    <definedName name="XRefPaste3Row" localSheetId="12" hidden="1">#REF!</definedName>
    <definedName name="XRefPaste3Row" localSheetId="5" hidden="1">#REF!</definedName>
    <definedName name="XRefPaste3Row" localSheetId="13" hidden="1">#REF!</definedName>
    <definedName name="XRefPaste3Row" localSheetId="1" hidden="1">#REF!</definedName>
    <definedName name="XRefPaste3Row" localSheetId="9" hidden="1">#REF!</definedName>
    <definedName name="XRefPaste3Row" localSheetId="8" hidden="1">#REF!</definedName>
    <definedName name="XRefPaste3Row" localSheetId="0" hidden="1">#REF!</definedName>
    <definedName name="XRefPaste3Row" localSheetId="6" hidden="1">#REF!</definedName>
    <definedName name="XRefPaste3Row" localSheetId="2" hidden="1">#REF!</definedName>
    <definedName name="XRefPaste3Row" localSheetId="10" hidden="1">#REF!</definedName>
    <definedName name="XRefPaste3Row" localSheetId="15" hidden="1">#REF!</definedName>
    <definedName name="XRefPaste4Row" localSheetId="3" hidden="1">#REF!</definedName>
    <definedName name="XRefPaste4Row" localSheetId="11" hidden="1">#REF!</definedName>
    <definedName name="XRefPaste4Row" localSheetId="7" hidden="1">#REF!</definedName>
    <definedName name="XRefPaste4Row" localSheetId="14" hidden="1">#REF!</definedName>
    <definedName name="XRefPaste4Row" localSheetId="4" hidden="1">#REF!</definedName>
    <definedName name="XRefPaste4Row" localSheetId="12" hidden="1">#REF!</definedName>
    <definedName name="XRefPaste4Row" localSheetId="5" hidden="1">#REF!</definedName>
    <definedName name="XRefPaste4Row" localSheetId="13" hidden="1">#REF!</definedName>
    <definedName name="XRefPaste4Row" localSheetId="1" hidden="1">#REF!</definedName>
    <definedName name="XRefPaste4Row" localSheetId="9" hidden="1">#REF!</definedName>
    <definedName name="XRefPaste4Row" localSheetId="8" hidden="1">#REF!</definedName>
    <definedName name="XRefPaste4Row" localSheetId="0" hidden="1">#REF!</definedName>
    <definedName name="XRefPaste4Row" localSheetId="6" hidden="1">#REF!</definedName>
    <definedName name="XRefPaste4Row" localSheetId="2" hidden="1">#REF!</definedName>
    <definedName name="XRefPaste4Row" localSheetId="10" hidden="1">#REF!</definedName>
    <definedName name="XRefPaste4Row" localSheetId="15" hidden="1">#REF!</definedName>
    <definedName name="XRefPaste6Row" localSheetId="3" hidden="1">#REF!</definedName>
    <definedName name="XRefPaste6Row" localSheetId="11" hidden="1">#REF!</definedName>
    <definedName name="XRefPaste6Row" localSheetId="7" hidden="1">#REF!</definedName>
    <definedName name="XRefPaste6Row" localSheetId="14" hidden="1">#REF!</definedName>
    <definedName name="XRefPaste6Row" localSheetId="4" hidden="1">#REF!</definedName>
    <definedName name="XRefPaste6Row" localSheetId="12" hidden="1">#REF!</definedName>
    <definedName name="XRefPaste6Row" localSheetId="5" hidden="1">#REF!</definedName>
    <definedName name="XRefPaste6Row" localSheetId="13" hidden="1">#REF!</definedName>
    <definedName name="XRefPaste6Row" localSheetId="1" hidden="1">#REF!</definedName>
    <definedName name="XRefPaste6Row" localSheetId="9" hidden="1">#REF!</definedName>
    <definedName name="XRefPaste6Row" localSheetId="8" hidden="1">#REF!</definedName>
    <definedName name="XRefPaste6Row" localSheetId="0" hidden="1">#REF!</definedName>
    <definedName name="XRefPaste6Row" localSheetId="6" hidden="1">#REF!</definedName>
    <definedName name="XRefPaste6Row" localSheetId="2" hidden="1">#REF!</definedName>
    <definedName name="XRefPaste6Row" localSheetId="10" hidden="1">#REF!</definedName>
    <definedName name="XRefPaste6Row" localSheetId="15" hidden="1">#REF!</definedName>
    <definedName name="XRefPaste7Row" localSheetId="3" hidden="1">#REF!</definedName>
    <definedName name="XRefPaste7Row" localSheetId="11" hidden="1">#REF!</definedName>
    <definedName name="XRefPaste7Row" localSheetId="7" hidden="1">#REF!</definedName>
    <definedName name="XRefPaste7Row" localSheetId="14" hidden="1">#REF!</definedName>
    <definedName name="XRefPaste7Row" localSheetId="4" hidden="1">#REF!</definedName>
    <definedName name="XRefPaste7Row" localSheetId="12" hidden="1">#REF!</definedName>
    <definedName name="XRefPaste7Row" localSheetId="5" hidden="1">#REF!</definedName>
    <definedName name="XRefPaste7Row" localSheetId="13" hidden="1">#REF!</definedName>
    <definedName name="XRefPaste7Row" localSheetId="1" hidden="1">#REF!</definedName>
    <definedName name="XRefPaste7Row" localSheetId="9" hidden="1">#REF!</definedName>
    <definedName name="XRefPaste7Row" localSheetId="8" hidden="1">#REF!</definedName>
    <definedName name="XRefPaste7Row" localSheetId="0" hidden="1">#REF!</definedName>
    <definedName name="XRefPaste7Row" localSheetId="6" hidden="1">#REF!</definedName>
    <definedName name="XRefPaste7Row" localSheetId="2" hidden="1">#REF!</definedName>
    <definedName name="XRefPaste7Row" localSheetId="10" hidden="1">#REF!</definedName>
    <definedName name="XRefPaste7Row" localSheetId="15" hidden="1">#REF!</definedName>
    <definedName name="XRefPaste8Row" localSheetId="3" hidden="1">#REF!</definedName>
    <definedName name="XRefPaste8Row" localSheetId="11" hidden="1">#REF!</definedName>
    <definedName name="XRefPaste8Row" localSheetId="7" hidden="1">#REF!</definedName>
    <definedName name="XRefPaste8Row" localSheetId="14" hidden="1">#REF!</definedName>
    <definedName name="XRefPaste8Row" localSheetId="4" hidden="1">#REF!</definedName>
    <definedName name="XRefPaste8Row" localSheetId="12" hidden="1">#REF!</definedName>
    <definedName name="XRefPaste8Row" localSheetId="5" hidden="1">#REF!</definedName>
    <definedName name="XRefPaste8Row" localSheetId="13" hidden="1">#REF!</definedName>
    <definedName name="XRefPaste8Row" localSheetId="1" hidden="1">#REF!</definedName>
    <definedName name="XRefPaste8Row" localSheetId="9" hidden="1">#REF!</definedName>
    <definedName name="XRefPaste8Row" localSheetId="8" hidden="1">#REF!</definedName>
    <definedName name="XRefPaste8Row" localSheetId="0" hidden="1">#REF!</definedName>
    <definedName name="XRefPaste8Row" localSheetId="6" hidden="1">#REF!</definedName>
    <definedName name="XRefPaste8Row" localSheetId="2" hidden="1">#REF!</definedName>
    <definedName name="XRefPaste8Row" localSheetId="10" hidden="1">#REF!</definedName>
    <definedName name="XRefPaste8Row" localSheetId="15" hidden="1">#REF!</definedName>
    <definedName name="XRefPaste9Row" localSheetId="3" hidden="1">#REF!</definedName>
    <definedName name="XRefPaste9Row" localSheetId="11" hidden="1">#REF!</definedName>
    <definedName name="XRefPaste9Row" localSheetId="7" hidden="1">#REF!</definedName>
    <definedName name="XRefPaste9Row" localSheetId="14" hidden="1">#REF!</definedName>
    <definedName name="XRefPaste9Row" localSheetId="4" hidden="1">#REF!</definedName>
    <definedName name="XRefPaste9Row" localSheetId="12" hidden="1">#REF!</definedName>
    <definedName name="XRefPaste9Row" localSheetId="5" hidden="1">#REF!</definedName>
    <definedName name="XRefPaste9Row" localSheetId="13" hidden="1">#REF!</definedName>
    <definedName name="XRefPaste9Row" localSheetId="1" hidden="1">#REF!</definedName>
    <definedName name="XRefPaste9Row" localSheetId="9" hidden="1">#REF!</definedName>
    <definedName name="XRefPaste9Row" localSheetId="8" hidden="1">#REF!</definedName>
    <definedName name="XRefPaste9Row" localSheetId="0" hidden="1">#REF!</definedName>
    <definedName name="XRefPaste9Row" localSheetId="6" hidden="1">#REF!</definedName>
    <definedName name="XRefPaste9Row" localSheetId="2" hidden="1">#REF!</definedName>
    <definedName name="XRefPaste9Row" localSheetId="10" hidden="1">#REF!</definedName>
    <definedName name="XRefPaste9Row" localSheetId="15" hidden="1">#REF!</definedName>
    <definedName name="XRefPasteRangeCount" hidden="1">12</definedName>
    <definedName name="Z_1A0399EC_B00D_4BEB_85A3_6613CFB3505C_.wvu.PrintArea" localSheetId="0" hidden="1">'収支（通期）単セグ→3Q不要'!$A$1:$T$15</definedName>
    <definedName name="Z_43C6353D_17FF_4328_A31C_741EB71331C4_.wvu.PrintArea" localSheetId="0" hidden="1">'収支（通期）単セグ→3Q不要'!$A$1:$T$15</definedName>
    <definedName name="Z_A5736F00_E337_4519_9C65_ADAD28C8DC29_.wvu.PrintArea" localSheetId="3" hidden="1">'BS(Balance Sheets) '!$D$4:$F$24</definedName>
    <definedName name="Z_A5736F00_E337_4519_9C65_ADAD28C8DC29_.wvu.PrintArea" localSheetId="11" hidden="1">'BS(Balance Sheets)_Conv'!$D$4:$F$24</definedName>
    <definedName name="Z_A5736F00_E337_4519_9C65_ADAD28C8DC29_.wvu.PrintArea" localSheetId="4" hidden="1">'PL(Statements of Operations)'!$C$3:$F$18</definedName>
    <definedName name="Z_A5736F00_E337_4519_9C65_ADAD28C8DC29_.wvu.PrintArea" localSheetId="12" hidden="1">'PL(Statements of Operations_Con'!$C$3:$F$18</definedName>
    <definedName name="Z_A5736F00_E337_4519_9C65_ADAD28C8DC29_.wvu.PrintArea" localSheetId="5" hidden="1">'PL四半期（PL Quarterly）'!$C$3:$F$18</definedName>
    <definedName name="Z_A5736F00_E337_4519_9C65_ADAD28C8DC29_.wvu.PrintArea" localSheetId="13" hidden="1">'PL四半期（PL Quarterly）_Con'!$C$3:$F$18</definedName>
    <definedName name="あ001" localSheetId="16">'[15]11'!$B$10,'[15]11'!$C$51:$C$56</definedName>
    <definedName name="あ001" localSheetId="18">'[15]11'!$B$10,'[15]11'!$C$51:$C$56</definedName>
    <definedName name="あ001" localSheetId="17">'[15]11'!$B$10,'[15]11'!$C$51:$C$56</definedName>
    <definedName name="クエリー1" localSheetId="0">#REF!</definedName>
    <definedName name="クエリー1" localSheetId="16">#REF!</definedName>
    <definedName name="クエリー1" localSheetId="6">#REF!</definedName>
    <definedName name="クエリー1" localSheetId="18">#REF!</definedName>
    <definedName name="クエリー1" localSheetId="17">#REF!</definedName>
    <definedName name="セグメント" localSheetId="0">#REF!</definedName>
    <definedName name="セグメント" localSheetId="6">#REF!</definedName>
    <definedName name="データセンタ等" localSheetId="3">#REF!</definedName>
    <definedName name="データセンタ等" localSheetId="11">#REF!</definedName>
    <definedName name="データセンタ等" localSheetId="7">#REF!</definedName>
    <definedName name="データセンタ等" localSheetId="14">#REF!</definedName>
    <definedName name="データセンタ等" localSheetId="4">#REF!</definedName>
    <definedName name="データセンタ等" localSheetId="12">#REF!</definedName>
    <definedName name="データセンタ等" localSheetId="5">#REF!</definedName>
    <definedName name="データセンタ等" localSheetId="13">#REF!</definedName>
    <definedName name="データセンタ等" localSheetId="1">#REF!</definedName>
    <definedName name="データセンタ等" localSheetId="9">#REF!</definedName>
    <definedName name="データセンタ等" localSheetId="2">#REF!</definedName>
    <definedName name="データセンタ等" localSheetId="10">#REF!</definedName>
    <definedName name="ネットワーク" localSheetId="3">#REF!</definedName>
    <definedName name="ネットワーク" localSheetId="11">#REF!</definedName>
    <definedName name="ネットワーク" localSheetId="7">#REF!</definedName>
    <definedName name="ネットワーク" localSheetId="14">#REF!</definedName>
    <definedName name="ネットワーク" localSheetId="4">#REF!</definedName>
    <definedName name="ネットワーク" localSheetId="12">#REF!</definedName>
    <definedName name="ネットワーク" localSheetId="5">#REF!</definedName>
    <definedName name="ネットワーク" localSheetId="13">#REF!</definedName>
    <definedName name="ネットワーク" localSheetId="1">#REF!</definedName>
    <definedName name="ネットワーク" localSheetId="9">#REF!</definedName>
    <definedName name="ネットワーク" localSheetId="2">#REF!</definedName>
    <definedName name="ネットワーク" localSheetId="10">#REF!</definedName>
    <definedName name="ヘルスケア" localSheetId="3">#REF!</definedName>
    <definedName name="ヘルスケア" localSheetId="11">#REF!</definedName>
    <definedName name="ヘルスケア" localSheetId="7">#REF!</definedName>
    <definedName name="ヘルスケア" localSheetId="14">#REF!</definedName>
    <definedName name="ヘルスケア" localSheetId="4">#REF!</definedName>
    <definedName name="ヘルスケア" localSheetId="12">#REF!</definedName>
    <definedName name="ヘルスケア" localSheetId="5">#REF!</definedName>
    <definedName name="ヘルスケア" localSheetId="13">#REF!</definedName>
    <definedName name="ヘルスケア" localSheetId="1">#REF!</definedName>
    <definedName name="ヘルスケア" localSheetId="9">#REF!</definedName>
    <definedName name="ヘルスケア" localSheetId="2">#REF!</definedName>
    <definedName name="ヘルスケア" localSheetId="10">#REF!</definedName>
    <definedName name="リース債権債務区分" localSheetId="0">#REF!</definedName>
    <definedName name="リース債権債務区分" localSheetId="16">#REF!</definedName>
    <definedName name="リース債権債務区分" localSheetId="6">#REF!</definedName>
    <definedName name="リース債権債務区分" localSheetId="18">#REF!</definedName>
    <definedName name="リース債権債務区分" localSheetId="17">#REF!</definedName>
    <definedName name="リース資産科目" localSheetId="0">#REF!</definedName>
    <definedName name="リース資産科目" localSheetId="16">#REF!</definedName>
    <definedName name="リース資産科目" localSheetId="6">#REF!</definedName>
    <definedName name="リース資産科目" localSheetId="18">#REF!</definedName>
    <definedName name="リース資産科目" localSheetId="17">#REF!</definedName>
    <definedName name="リース損益区分" localSheetId="0">#REF!</definedName>
    <definedName name="リース損益区分" localSheetId="16">#REF!</definedName>
    <definedName name="リース損益区分" localSheetId="6">#REF!</definedName>
    <definedName name="リース損益区分" localSheetId="18">#REF!</definedName>
    <definedName name="リース損益区分" localSheetId="17">#REF!</definedName>
    <definedName name="圧縮区分" localSheetId="0">#REF!</definedName>
    <definedName name="圧縮区分" localSheetId="6">#REF!</definedName>
    <definedName name="印刷" localSheetId="0">[16]ﾌｧｲﾅﾝｽﾘｰｽ・当期契約満了分!#REF!</definedName>
    <definedName name="印刷" localSheetId="16">[17]ﾌｧｲﾅﾝｽﾘｰｽ・当期契約満了分!#REF!</definedName>
    <definedName name="印刷" localSheetId="6">[16]ﾌｧｲﾅﾝｽﾘｰｽ・当期契約満了分!#REF!</definedName>
    <definedName name="印刷" localSheetId="18">[17]ﾌｧｲﾅﾝｽﾘｰｽ・当期契約満了分!#REF!</definedName>
    <definedName name="印刷" localSheetId="17">[17]ﾌｧｲﾅﾝｽﾘｰｽ・当期契約満了分!#REF!</definedName>
    <definedName name="科目" localSheetId="0">#REF!</definedName>
    <definedName name="科目" localSheetId="16">#REF!</definedName>
    <definedName name="科目" localSheetId="6">#REF!</definedName>
    <definedName name="科目" localSheetId="18">#REF!</definedName>
    <definedName name="科目" localSheetId="17">#REF!</definedName>
    <definedName name="会社" localSheetId="16">[18]会社!$B$5:$B$539</definedName>
    <definedName name="会社" localSheetId="18">[18]会社!$B$5:$B$539</definedName>
    <definedName name="会社" localSheetId="17">[18]会社!$B$5:$B$539</definedName>
    <definedName name="会社2" localSheetId="0">[11]会社!#REF!</definedName>
    <definedName name="会社2" localSheetId="16">[19]会社!$B$5:$B$617</definedName>
    <definedName name="会社2" localSheetId="6">[11]会社!#REF!</definedName>
    <definedName name="会社2" localSheetId="18">[19]会社!$B$5:$B$617</definedName>
    <definedName name="会社2" localSheetId="17">[19]会社!$B$5:$B$617</definedName>
    <definedName name="会社3" localSheetId="0">[11]会社!#REF!</definedName>
    <definedName name="会社3" localSheetId="16">[20]会社!#REF!</definedName>
    <definedName name="会社3" localSheetId="6">[11]会社!#REF!</definedName>
    <definedName name="会社3" localSheetId="18">[20]会社!#REF!</definedName>
    <definedName name="会社3" localSheetId="17">[20]会社!#REF!</definedName>
    <definedName name="会社名" localSheetId="0">#REF!</definedName>
    <definedName name="会社名" localSheetId="16">[21]Rate!$P$7:$P$15</definedName>
    <definedName name="会社名" localSheetId="6">#REF!</definedName>
    <definedName name="会社名" localSheetId="18">[21]Rate!$P$7:$P$15</definedName>
    <definedName name="会社名" localSheetId="17">[21]Rate!$P$7:$P$15</definedName>
    <definedName name="外貨建債務" localSheetId="0">[21]その他!#REF!</definedName>
    <definedName name="外貨建債務" localSheetId="16">[22]その他!#REF!</definedName>
    <definedName name="外貨建債務" localSheetId="6">[21]その他!#REF!</definedName>
    <definedName name="外貨建債務" localSheetId="18">[22]その他!#REF!</definedName>
    <definedName name="外貨建債務" localSheetId="17">[22]その他!#REF!</definedName>
    <definedName name="割引国債時価ﾁｪｯｸ" localSheetId="0">#REF!</definedName>
    <definedName name="割引国債時価ﾁｪｯｸ" localSheetId="16">#REF!</definedName>
    <definedName name="割引国債時価ﾁｪｯｸ" localSheetId="6">#REF!</definedName>
    <definedName name="割引国債時価ﾁｪｯｸ" localSheetId="18">#REF!</definedName>
    <definedName name="割引国債時価ﾁｪｯｸ" localSheetId="17">#REF!</definedName>
    <definedName name="株主種類" localSheetId="0">#REF!</definedName>
    <definedName name="株主種類" localSheetId="16">#REF!</definedName>
    <definedName name="株主種類" localSheetId="6">#REF!</definedName>
    <definedName name="株主種類" localSheetId="18">#REF!</definedName>
    <definedName name="株主種類" localSheetId="17">#REF!</definedName>
    <definedName name="勘定科目_固定" localSheetId="0">#REF!</definedName>
    <definedName name="勘定科目_固定" localSheetId="16">#REF!</definedName>
    <definedName name="勘定科目_固定" localSheetId="6">#REF!</definedName>
    <definedName name="勘定科目_固定" localSheetId="18">#REF!</definedName>
    <definedName name="勘定科目_固定" localSheetId="17">#REF!</definedName>
    <definedName name="勘定科目_償却" localSheetId="0">#REF!</definedName>
    <definedName name="勘定科目_償却" localSheetId="16">#REF!</definedName>
    <definedName name="勘定科目_償却" localSheetId="6">#REF!</definedName>
    <definedName name="勘定科目_償却" localSheetId="18">#REF!</definedName>
    <definedName name="勘定科目_償却" localSheetId="17">#REF!</definedName>
    <definedName name="勘定科目_貸付" localSheetId="0">#REF!</definedName>
    <definedName name="勘定科目_貸付" localSheetId="16">#REF!</definedName>
    <definedName name="勘定科目_貸付" localSheetId="6">#REF!</definedName>
    <definedName name="勘定科目_貸付" localSheetId="18">#REF!</definedName>
    <definedName name="勘定科目_貸付" localSheetId="17">#REF!</definedName>
    <definedName name="勘定科目_標準" localSheetId="0">#REF!</definedName>
    <definedName name="勘定科目_標準" localSheetId="6">#REF!</definedName>
    <definedName name="基礎ﾃﾞｰﾀ" localSheetId="0">#REF!</definedName>
    <definedName name="基礎ﾃﾞｰﾀ" localSheetId="6">#REF!</definedName>
    <definedName name="銀行" localSheetId="3">#REF!</definedName>
    <definedName name="銀行" localSheetId="11">#REF!</definedName>
    <definedName name="銀行" localSheetId="7">#REF!</definedName>
    <definedName name="銀行" localSheetId="14">#REF!</definedName>
    <definedName name="銀行" localSheetId="4">#REF!</definedName>
    <definedName name="銀行" localSheetId="12">#REF!</definedName>
    <definedName name="銀行" localSheetId="5">#REF!</definedName>
    <definedName name="銀行" localSheetId="13">#REF!</definedName>
    <definedName name="銀行" localSheetId="1">#REF!</definedName>
    <definedName name="銀行" localSheetId="9">#REF!</definedName>
    <definedName name="銀行" localSheetId="2">#REF!</definedName>
    <definedName name="銀行" localSheetId="10">#REF!</definedName>
    <definedName name="固定変動" localSheetId="0">[21]その他!#REF!</definedName>
    <definedName name="固定変動" localSheetId="16">[22]その他!#REF!</definedName>
    <definedName name="固定変動" localSheetId="6">[21]その他!#REF!</definedName>
    <definedName name="固定変動" localSheetId="18">[22]その他!#REF!</definedName>
    <definedName name="固定変動" localSheetId="17">[22]その他!#REF!</definedName>
    <definedName name="公社債種類" localSheetId="0">#REF!</definedName>
    <definedName name="公社債種類" localSheetId="16">#REF!</definedName>
    <definedName name="公社債種類" localSheetId="6">#REF!</definedName>
    <definedName name="公社債種類" localSheetId="18">#REF!</definedName>
    <definedName name="公社債種類" localSheetId="17">#REF!</definedName>
    <definedName name="公社債種類_公社債" localSheetId="0">#REF!</definedName>
    <definedName name="公社債種類_公社債" localSheetId="16">#REF!</definedName>
    <definedName name="公社債種類_公社債" localSheetId="6">#REF!</definedName>
    <definedName name="公社債種類_公社債" localSheetId="18">#REF!</definedName>
    <definedName name="公社債種類_公社債" localSheetId="17">#REF!</definedName>
    <definedName name="合計" localSheetId="0">#REF!</definedName>
    <definedName name="合計" localSheetId="16">#REF!</definedName>
    <definedName name="合計" localSheetId="6">#REF!</definedName>
    <definedName name="合計" localSheetId="18">#REF!</definedName>
    <definedName name="合計" localSheetId="17">#REF!</definedName>
    <definedName name="債務区分" localSheetId="0">#REF!</definedName>
    <definedName name="債務区分" localSheetId="16">#REF!</definedName>
    <definedName name="債務区分" localSheetId="6">#REF!</definedName>
    <definedName name="債務区分" localSheetId="18">#REF!</definedName>
    <definedName name="債務区分" localSheetId="17">#REF!</definedName>
    <definedName name="債務種類" localSheetId="0">#REF!</definedName>
    <definedName name="債務種類" localSheetId="6">#REF!</definedName>
    <definedName name="持分算定基礎" localSheetId="0">#REF!</definedName>
    <definedName name="持分算定基礎" localSheetId="16">#REF!</definedName>
    <definedName name="持分算定基礎" localSheetId="6">#REF!</definedName>
    <definedName name="持分算定基礎" localSheetId="18">#REF!</definedName>
    <definedName name="持分算定基礎" localSheetId="17">#REF!</definedName>
    <definedName name="時価区分" localSheetId="0">#REF!</definedName>
    <definedName name="時価区分" localSheetId="16">#REF!</definedName>
    <definedName name="時価区分" localSheetId="6">#REF!</definedName>
    <definedName name="時価区分" localSheetId="18">#REF!</definedName>
    <definedName name="時価区分" localSheetId="17">#REF!</definedName>
    <definedName name="修正・追加" localSheetId="0">#REF!</definedName>
    <definedName name="修正・追加" localSheetId="6">#REF!</definedName>
    <definedName name="製造" localSheetId="3">#REF!</definedName>
    <definedName name="製造" localSheetId="11">#REF!</definedName>
    <definedName name="製造" localSheetId="7">#REF!</definedName>
    <definedName name="製造" localSheetId="14">#REF!</definedName>
    <definedName name="製造" localSheetId="4">#REF!</definedName>
    <definedName name="製造" localSheetId="12">#REF!</definedName>
    <definedName name="製造" localSheetId="5">#REF!</definedName>
    <definedName name="製造" localSheetId="13">#REF!</definedName>
    <definedName name="製造" localSheetId="1">#REF!</definedName>
    <definedName name="製造" localSheetId="9">#REF!</definedName>
    <definedName name="製造" localSheetId="2">#REF!</definedName>
    <definedName name="製造" localSheetId="10">#REF!</definedName>
    <definedName name="設備投資項目" localSheetId="0">#REF!</definedName>
    <definedName name="設備投資項目" localSheetId="6">#REF!</definedName>
    <definedName name="設備投資目的" localSheetId="0">#REF!</definedName>
    <definedName name="設備投資目的" localSheetId="6">#REF!</definedName>
    <definedName name="相手先別明細_科目" localSheetId="16">[18]その他!$B$300:$B$396</definedName>
    <definedName name="相手先別明細_科目" localSheetId="18">[18]その他!$B$300:$B$396</definedName>
    <definedName name="相手先別明細_科目" localSheetId="17">[18]その他!$B$300:$B$396</definedName>
    <definedName name="相手先別明細科目" localSheetId="0">[23]その他!#REF!</definedName>
    <definedName name="相手先別明細科目" localSheetId="16">[24]その他!#REF!</definedName>
    <definedName name="相手先別明細科目" localSheetId="6">[23]その他!#REF!</definedName>
    <definedName name="相手先別明細科目" localSheetId="18">[24]その他!#REF!</definedName>
    <definedName name="相手先別明細科目" localSheetId="17">[24]その他!#REF!</definedName>
    <definedName name="相手先別明細科目Ｈ22.3Ｑ" localSheetId="0">[25]その他!#REF!</definedName>
    <definedName name="相手先別明細科目Ｈ22.3Ｑ" localSheetId="16">[25]その他!#REF!</definedName>
    <definedName name="相手先別明細科目Ｈ22.3Ｑ" localSheetId="6">[25]その他!#REF!</definedName>
    <definedName name="相手先別明細科目Ｈ22.3Ｑ" localSheetId="18">[25]その他!#REF!</definedName>
    <definedName name="相手先別明細科目Ｈ22.3Ｑ" localSheetId="17">[25]その他!#REF!</definedName>
    <definedName name="棚卸未実現" localSheetId="0">#REF!</definedName>
    <definedName name="棚卸未実現" localSheetId="16">#REF!</definedName>
    <definedName name="棚卸未実現" localSheetId="6">#REF!</definedName>
    <definedName name="棚卸未実現" localSheetId="18">#REF!</definedName>
    <definedName name="棚卸未実現" localSheetId="17">#REF!</definedName>
    <definedName name="担保資産" localSheetId="0">#REF!</definedName>
    <definedName name="担保資産" localSheetId="16">#REF!</definedName>
    <definedName name="担保資産" localSheetId="6">#REF!</definedName>
    <definedName name="担保資産" localSheetId="18">#REF!</definedName>
    <definedName name="担保資産" localSheetId="17">#REF!</definedName>
    <definedName name="担保対応債務" localSheetId="0">#REF!</definedName>
    <definedName name="担保対応債務" localSheetId="16">#REF!</definedName>
    <definedName name="担保対応債務" localSheetId="6">#REF!</definedName>
    <definedName name="担保対応債務" localSheetId="18">#REF!</definedName>
    <definedName name="担保対応債務" localSheetId="17">#REF!</definedName>
    <definedName name="地方自治体" localSheetId="3">#REF!</definedName>
    <definedName name="地方自治体" localSheetId="11">#REF!</definedName>
    <definedName name="地方自治体" localSheetId="7">#REF!</definedName>
    <definedName name="地方自治体" localSheetId="14">#REF!</definedName>
    <definedName name="地方自治体" localSheetId="4">#REF!</definedName>
    <definedName name="地方自治体" localSheetId="12">#REF!</definedName>
    <definedName name="地方自治体" localSheetId="5">#REF!</definedName>
    <definedName name="地方自治体" localSheetId="13">#REF!</definedName>
    <definedName name="地方自治体" localSheetId="1">#REF!</definedName>
    <definedName name="地方自治体" localSheetId="9">#REF!</definedName>
    <definedName name="地方自治体" localSheetId="2">#REF!</definedName>
    <definedName name="地方自治体" localSheetId="10">#REF!</definedName>
    <definedName name="中央府省" localSheetId="3">#REF!</definedName>
    <definedName name="中央府省" localSheetId="11">#REF!</definedName>
    <definedName name="中央府省" localSheetId="7">#REF!</definedName>
    <definedName name="中央府省" localSheetId="14">#REF!</definedName>
    <definedName name="中央府省" localSheetId="4">#REF!</definedName>
    <definedName name="中央府省" localSheetId="12">#REF!</definedName>
    <definedName name="中央府省" localSheetId="5">#REF!</definedName>
    <definedName name="中央府省" localSheetId="13">#REF!</definedName>
    <definedName name="中央府省" localSheetId="1">#REF!</definedName>
    <definedName name="中央府省" localSheetId="9">#REF!</definedName>
    <definedName name="中央府省" localSheetId="2">#REF!</definedName>
    <definedName name="中央府省" localSheetId="10">#REF!</definedName>
    <definedName name="長短期区分" localSheetId="0">#REF!</definedName>
    <definedName name="長短期区分" localSheetId="6">#REF!</definedName>
    <definedName name="通貨" localSheetId="0">#REF!</definedName>
    <definedName name="通貨" localSheetId="6">#REF!</definedName>
    <definedName name="通信・放送・ユーティリティ" localSheetId="3">#REF!</definedName>
    <definedName name="通信・放送・ユーティリティ" localSheetId="11">#REF!</definedName>
    <definedName name="通信・放送・ユーティリティ" localSheetId="7">#REF!</definedName>
    <definedName name="通信・放送・ユーティリティ" localSheetId="14">#REF!</definedName>
    <definedName name="通信・放送・ユーティリティ" localSheetId="4">#REF!</definedName>
    <definedName name="通信・放送・ユーティリティ" localSheetId="12">#REF!</definedName>
    <definedName name="通信・放送・ユーティリティ" localSheetId="5">#REF!</definedName>
    <definedName name="通信・放送・ユーティリティ" localSheetId="13">#REF!</definedName>
    <definedName name="通信・放送・ユーティリティ" localSheetId="1">#REF!</definedName>
    <definedName name="通信・放送・ユーティリティ" localSheetId="9">#REF!</definedName>
    <definedName name="通信・放送・ユーティリティ" localSheetId="2">#REF!</definedName>
    <definedName name="通信・放送・ユーティリティ" localSheetId="10">#REF!</definedName>
    <definedName name="特損" localSheetId="0">[25]その他!#REF!</definedName>
    <definedName name="特損" localSheetId="6">[25]その他!#REF!</definedName>
    <definedName name="売上" localSheetId="16">[26]元!$A$1:$AQ$5404</definedName>
    <definedName name="売上" localSheetId="18">[26]元!$A$1:$AQ$5404</definedName>
    <definedName name="売上" localSheetId="17">[26]元!$A$1:$AQ$5404</definedName>
    <definedName name="部門名" localSheetId="0">#REF!</definedName>
    <definedName name="部門名" localSheetId="6">#REF!</definedName>
    <definedName name="変動固定区分" localSheetId="0">#REF!</definedName>
    <definedName name="変動固定区分" localSheetId="6">#REF!</definedName>
    <definedName name="保有目的" localSheetId="0">#REF!</definedName>
    <definedName name="保有目的" localSheetId="6">#REF!</definedName>
    <definedName name="保有目的区分" localSheetId="0">#REF!</definedName>
    <definedName name="保有目的区分" localSheetId="6">#REF!</definedName>
    <definedName name="報告日" localSheetId="0">#REF!</definedName>
    <definedName name="報告日" localSheetId="6">#REF!</definedName>
    <definedName name="有価証券債種類" localSheetId="0">#REF!</definedName>
    <definedName name="有価証券債種類" localSheetId="6">#REF!</definedName>
    <definedName name="有価証券種類" localSheetId="0">#REF!</definedName>
    <definedName name="有価証券種類" localSheetId="6">#REF!</definedName>
    <definedName name="有無区分" localSheetId="0">#REF!</definedName>
    <definedName name="有無区分" localSheetId="6">#REF!</definedName>
    <definedName name="有利子負債区分" localSheetId="0">#REF!</definedName>
    <definedName name="有利子負債区分" localSheetId="6">#REF!</definedName>
    <definedName name="流通・サービス" localSheetId="3">#REF!</definedName>
    <definedName name="流通・サービス" localSheetId="11">#REF!</definedName>
    <definedName name="流通・サービス" localSheetId="7">#REF!</definedName>
    <definedName name="流通・サービス" localSheetId="14">#REF!</definedName>
    <definedName name="流通・サービス" localSheetId="4">#REF!</definedName>
    <definedName name="流通・サービス" localSheetId="12">#REF!</definedName>
    <definedName name="流通・サービス" localSheetId="5">#REF!</definedName>
    <definedName name="流通・サービス" localSheetId="13">#REF!</definedName>
    <definedName name="流通・サービス" localSheetId="1">#REF!</definedName>
    <definedName name="流通・サービス" localSheetId="9">#REF!</definedName>
    <definedName name="流通・サービス" localSheetId="2">#REF!</definedName>
    <definedName name="流通・サービス" localSheetId="10">#REF!</definedName>
    <definedName name="流動固定区分" localSheetId="0">#REF!</definedName>
    <definedName name="流動固定区分" localSheetId="6">#REF!</definedName>
  </definedNames>
  <calcPr calcId="152511"/>
</workbook>
</file>

<file path=xl/calcChain.xml><?xml version="1.0" encoding="utf-8"?>
<calcChain xmlns="http://schemas.openxmlformats.org/spreadsheetml/2006/main">
  <c r="J26" i="113" l="1"/>
  <c r="J27" i="113"/>
  <c r="J28" i="113"/>
  <c r="J29" i="113"/>
  <c r="J30" i="113"/>
  <c r="J31" i="113"/>
  <c r="J32" i="113"/>
  <c r="J33" i="113"/>
  <c r="J34" i="113"/>
  <c r="J25" i="113"/>
  <c r="J10" i="113"/>
  <c r="J11" i="113"/>
  <c r="J12" i="113"/>
  <c r="J13" i="113"/>
  <c r="J14" i="113"/>
  <c r="J15" i="113"/>
  <c r="J16" i="113"/>
  <c r="J17" i="113"/>
  <c r="J18" i="113"/>
  <c r="K9" i="117" l="1"/>
  <c r="K10" i="117"/>
  <c r="K11" i="117"/>
  <c r="K12" i="117"/>
  <c r="K13" i="117"/>
  <c r="K14" i="117"/>
  <c r="K15" i="117"/>
  <c r="K16" i="117"/>
  <c r="K17" i="117"/>
  <c r="K18" i="117"/>
  <c r="K19" i="117"/>
  <c r="K20" i="117"/>
  <c r="K21" i="117"/>
  <c r="K22" i="117"/>
  <c r="K23" i="117"/>
  <c r="K24" i="117"/>
  <c r="K25" i="117"/>
  <c r="K26" i="117"/>
  <c r="K27" i="117"/>
  <c r="K28" i="117"/>
  <c r="K29" i="117"/>
  <c r="K30" i="117"/>
  <c r="K31" i="117"/>
  <c r="K32" i="117"/>
  <c r="K33" i="117"/>
  <c r="K34" i="117"/>
  <c r="K35" i="117"/>
  <c r="K36" i="117"/>
  <c r="K37" i="117"/>
  <c r="K38" i="117"/>
  <c r="K39" i="117"/>
  <c r="K40" i="117"/>
  <c r="K8" i="117"/>
  <c r="G9" i="117"/>
  <c r="G10" i="117"/>
  <c r="G11" i="117"/>
  <c r="G12" i="117"/>
  <c r="G13" i="117"/>
  <c r="G14" i="117"/>
  <c r="G15" i="117"/>
  <c r="G16" i="117"/>
  <c r="G17" i="117"/>
  <c r="G18" i="117"/>
  <c r="G19" i="117"/>
  <c r="G20" i="117"/>
  <c r="G21" i="117"/>
  <c r="G22" i="117"/>
  <c r="G23" i="117"/>
  <c r="G24" i="117"/>
  <c r="G25" i="117"/>
  <c r="G26" i="117"/>
  <c r="G27" i="117"/>
  <c r="G28" i="117"/>
  <c r="G29" i="117"/>
  <c r="G30" i="117"/>
  <c r="G31" i="117"/>
  <c r="G32" i="117"/>
  <c r="G33" i="117"/>
  <c r="G34" i="117"/>
  <c r="G35" i="117"/>
  <c r="G36" i="117"/>
  <c r="G37" i="117"/>
  <c r="G38" i="117"/>
  <c r="G39" i="117"/>
  <c r="G40" i="117"/>
  <c r="G8" i="117"/>
  <c r="C5" i="117"/>
  <c r="J9" i="116"/>
  <c r="J10" i="116"/>
  <c r="J11" i="116"/>
  <c r="J12" i="116"/>
  <c r="J13" i="116"/>
  <c r="J14" i="116"/>
  <c r="J15" i="116"/>
  <c r="J16" i="116"/>
  <c r="J17" i="116"/>
  <c r="J18" i="116"/>
  <c r="J19" i="116"/>
  <c r="J20" i="116"/>
  <c r="J21" i="116"/>
  <c r="J22" i="116"/>
  <c r="J23" i="116"/>
  <c r="J8" i="116"/>
  <c r="F9" i="116"/>
  <c r="F10" i="116"/>
  <c r="F11" i="116"/>
  <c r="F12" i="116"/>
  <c r="F13" i="116"/>
  <c r="F14" i="116"/>
  <c r="F15" i="116"/>
  <c r="F16" i="116"/>
  <c r="F17" i="116"/>
  <c r="F18" i="116"/>
  <c r="F19" i="116"/>
  <c r="F20" i="116"/>
  <c r="F21" i="116"/>
  <c r="F22" i="116"/>
  <c r="F23" i="116"/>
  <c r="F8" i="116"/>
  <c r="C5" i="116"/>
  <c r="J9" i="115"/>
  <c r="J10" i="115"/>
  <c r="J11" i="115"/>
  <c r="J12" i="115"/>
  <c r="J13" i="115"/>
  <c r="J14" i="115"/>
  <c r="J15" i="115"/>
  <c r="J16" i="115"/>
  <c r="J17" i="115"/>
  <c r="J18" i="115"/>
  <c r="J19" i="115"/>
  <c r="J20" i="115"/>
  <c r="J21" i="115"/>
  <c r="J22" i="115"/>
  <c r="J23" i="115"/>
  <c r="J8" i="115"/>
  <c r="I9" i="115"/>
  <c r="I10" i="115"/>
  <c r="I11" i="115"/>
  <c r="I12" i="115"/>
  <c r="I13" i="115"/>
  <c r="I14" i="115"/>
  <c r="I15" i="115"/>
  <c r="I16" i="115"/>
  <c r="I17" i="115"/>
  <c r="I18" i="115"/>
  <c r="I19" i="115"/>
  <c r="I20" i="115"/>
  <c r="I21" i="115"/>
  <c r="I22" i="115"/>
  <c r="I23" i="115"/>
  <c r="I8" i="115"/>
  <c r="F9" i="115"/>
  <c r="F10" i="115"/>
  <c r="F11" i="115"/>
  <c r="F12" i="115"/>
  <c r="F13" i="115"/>
  <c r="F14" i="115"/>
  <c r="F15" i="115"/>
  <c r="F16" i="115"/>
  <c r="F17" i="115"/>
  <c r="F18" i="115"/>
  <c r="F19" i="115"/>
  <c r="F20" i="115"/>
  <c r="F21" i="115"/>
  <c r="F22" i="115"/>
  <c r="F23" i="115"/>
  <c r="F8" i="115"/>
  <c r="C5" i="115"/>
  <c r="K10" i="114"/>
  <c r="K11" i="114"/>
  <c r="K12" i="114"/>
  <c r="K13" i="114"/>
  <c r="K14" i="114"/>
  <c r="K15" i="114"/>
  <c r="K16" i="114"/>
  <c r="K17" i="114"/>
  <c r="K18" i="114"/>
  <c r="K19" i="114"/>
  <c r="K20" i="114"/>
  <c r="K21" i="114"/>
  <c r="K22" i="114"/>
  <c r="K23" i="114"/>
  <c r="K24" i="114"/>
  <c r="K25" i="114"/>
  <c r="K27" i="114"/>
  <c r="K28" i="114"/>
  <c r="K29" i="114"/>
  <c r="K30" i="114"/>
  <c r="K31" i="114"/>
  <c r="K32" i="114"/>
  <c r="K33" i="114"/>
  <c r="K34" i="114"/>
  <c r="K35" i="114"/>
  <c r="K36" i="114"/>
  <c r="K37" i="114"/>
  <c r="K38" i="114"/>
  <c r="K39" i="114"/>
  <c r="K40" i="114"/>
  <c r="K41" i="114"/>
  <c r="K42" i="114"/>
  <c r="K44" i="114"/>
  <c r="K45" i="114"/>
  <c r="K46" i="114"/>
  <c r="K47" i="114"/>
  <c r="K48" i="114"/>
  <c r="K49" i="114"/>
  <c r="K50" i="114"/>
  <c r="K51" i="114"/>
  <c r="K52" i="114"/>
  <c r="K9" i="114"/>
  <c r="J10" i="114"/>
  <c r="J11" i="114"/>
  <c r="J12" i="114"/>
  <c r="J13" i="114"/>
  <c r="J14" i="114"/>
  <c r="J15" i="114"/>
  <c r="J16" i="114"/>
  <c r="J17" i="114"/>
  <c r="J18" i="114"/>
  <c r="J19" i="114"/>
  <c r="J20" i="114"/>
  <c r="J21" i="114"/>
  <c r="J22" i="114"/>
  <c r="J23" i="114"/>
  <c r="J24" i="114"/>
  <c r="J25" i="114"/>
  <c r="J27" i="114"/>
  <c r="J28" i="114"/>
  <c r="J29" i="114"/>
  <c r="J30" i="114"/>
  <c r="J31" i="114"/>
  <c r="J32" i="114"/>
  <c r="J33" i="114"/>
  <c r="J34" i="114"/>
  <c r="J35" i="114"/>
  <c r="J36" i="114"/>
  <c r="J37" i="114"/>
  <c r="J38" i="114"/>
  <c r="J39" i="114"/>
  <c r="J40" i="114"/>
  <c r="J41" i="114"/>
  <c r="J42" i="114"/>
  <c r="J44" i="114"/>
  <c r="J45" i="114"/>
  <c r="J46" i="114"/>
  <c r="J47" i="114"/>
  <c r="J48" i="114"/>
  <c r="J49" i="114"/>
  <c r="J50" i="114"/>
  <c r="J51" i="114"/>
  <c r="J52" i="114"/>
  <c r="J9" i="114"/>
  <c r="G10" i="114"/>
  <c r="G11" i="114"/>
  <c r="G12" i="114"/>
  <c r="G13" i="114"/>
  <c r="G14" i="114"/>
  <c r="G15" i="114"/>
  <c r="G16" i="114"/>
  <c r="G17" i="114"/>
  <c r="G18" i="114"/>
  <c r="G19" i="114"/>
  <c r="G20" i="114"/>
  <c r="G21" i="114"/>
  <c r="G22" i="114"/>
  <c r="G23" i="114"/>
  <c r="G24" i="114"/>
  <c r="G25" i="114"/>
  <c r="G27" i="114"/>
  <c r="G28" i="114"/>
  <c r="G29" i="114"/>
  <c r="G30" i="114"/>
  <c r="G31" i="114"/>
  <c r="G32" i="114"/>
  <c r="G33" i="114"/>
  <c r="G34" i="114"/>
  <c r="G35" i="114"/>
  <c r="G36" i="114"/>
  <c r="G37" i="114"/>
  <c r="G38" i="114"/>
  <c r="G39" i="114"/>
  <c r="G40" i="114"/>
  <c r="G41" i="114"/>
  <c r="G42" i="114"/>
  <c r="G44" i="114"/>
  <c r="G45" i="114"/>
  <c r="G46" i="114"/>
  <c r="G47" i="114"/>
  <c r="G48" i="114"/>
  <c r="G49" i="114"/>
  <c r="G50" i="114"/>
  <c r="G51" i="114"/>
  <c r="G52" i="114"/>
  <c r="G9" i="114"/>
  <c r="C5" i="114"/>
  <c r="K69" i="113"/>
  <c r="K70" i="113"/>
  <c r="K71" i="113"/>
  <c r="K72" i="113"/>
  <c r="K68" i="113"/>
  <c r="K43" i="113"/>
  <c r="K44" i="113"/>
  <c r="K45" i="113"/>
  <c r="K46" i="113"/>
  <c r="K47" i="113"/>
  <c r="K48" i="113"/>
  <c r="K49" i="113"/>
  <c r="K50" i="113"/>
  <c r="K51" i="113"/>
  <c r="K52" i="113"/>
  <c r="K53" i="113"/>
  <c r="K54" i="113"/>
  <c r="K55" i="113"/>
  <c r="K56" i="113"/>
  <c r="K57" i="113"/>
  <c r="K58" i="113"/>
  <c r="K59" i="113"/>
  <c r="K60" i="113"/>
  <c r="K61" i="113"/>
  <c r="K62" i="113"/>
  <c r="K63" i="113"/>
  <c r="K64" i="113"/>
  <c r="K65" i="113"/>
  <c r="K66" i="113"/>
  <c r="K42" i="113"/>
  <c r="G69" i="113"/>
  <c r="G70" i="113"/>
  <c r="G71" i="113"/>
  <c r="G72" i="113"/>
  <c r="G68" i="113"/>
  <c r="G43" i="113"/>
  <c r="G44" i="113"/>
  <c r="G45" i="113"/>
  <c r="G46" i="113"/>
  <c r="G47" i="113"/>
  <c r="G48" i="113"/>
  <c r="G49" i="113"/>
  <c r="G50" i="113"/>
  <c r="G51" i="113"/>
  <c r="G52" i="113"/>
  <c r="G53" i="113"/>
  <c r="G54" i="113"/>
  <c r="G55" i="113"/>
  <c r="G56" i="113"/>
  <c r="G57" i="113"/>
  <c r="G58" i="113"/>
  <c r="G59" i="113"/>
  <c r="G60" i="113"/>
  <c r="G61" i="113"/>
  <c r="G62" i="113"/>
  <c r="G63" i="113"/>
  <c r="G64" i="113"/>
  <c r="G65" i="113"/>
  <c r="G66" i="113"/>
  <c r="G42" i="113"/>
  <c r="K26" i="113"/>
  <c r="K27" i="113"/>
  <c r="K28" i="113"/>
  <c r="K29" i="113"/>
  <c r="K30" i="113"/>
  <c r="K31" i="113"/>
  <c r="K32" i="113"/>
  <c r="K33" i="113"/>
  <c r="K34" i="113"/>
  <c r="K25" i="113"/>
  <c r="G26" i="113"/>
  <c r="G27" i="113"/>
  <c r="G28" i="113"/>
  <c r="G29" i="113"/>
  <c r="G30" i="113"/>
  <c r="G31" i="113"/>
  <c r="G32" i="113"/>
  <c r="G33" i="113"/>
  <c r="G34" i="113"/>
  <c r="G25" i="113"/>
  <c r="K10" i="113"/>
  <c r="K11" i="113"/>
  <c r="K12" i="113"/>
  <c r="K13" i="113"/>
  <c r="K14" i="113"/>
  <c r="K15" i="113"/>
  <c r="K16" i="113"/>
  <c r="K17" i="113"/>
  <c r="K18" i="113"/>
  <c r="K9" i="113"/>
  <c r="J9" i="113"/>
  <c r="G10" i="113"/>
  <c r="G11" i="113"/>
  <c r="G12" i="113"/>
  <c r="G13" i="113"/>
  <c r="G14" i="113"/>
  <c r="G15" i="113"/>
  <c r="G16" i="113"/>
  <c r="G17" i="113"/>
  <c r="G18" i="113"/>
  <c r="G9" i="113"/>
  <c r="C39" i="113"/>
  <c r="C22" i="113"/>
  <c r="C6" i="113"/>
  <c r="K9" i="112"/>
  <c r="K10" i="112"/>
  <c r="K11" i="112"/>
  <c r="K12" i="112"/>
  <c r="K13" i="112"/>
  <c r="K14" i="112"/>
  <c r="K15" i="112"/>
  <c r="K16" i="112"/>
  <c r="K17" i="112"/>
  <c r="K18" i="112"/>
  <c r="K19" i="112"/>
  <c r="K20" i="112"/>
  <c r="K21" i="112"/>
  <c r="K22" i="112"/>
  <c r="K23" i="112"/>
  <c r="K24" i="112"/>
  <c r="K25" i="112"/>
  <c r="K26" i="112"/>
  <c r="K27" i="112"/>
  <c r="K28" i="112"/>
  <c r="K29" i="112"/>
  <c r="K30" i="112"/>
  <c r="K31" i="112"/>
  <c r="K32" i="112"/>
  <c r="K33" i="112"/>
  <c r="K34" i="112"/>
  <c r="K35" i="112"/>
  <c r="K36" i="112"/>
  <c r="K37" i="112"/>
  <c r="K38" i="112"/>
  <c r="K39" i="112"/>
  <c r="K8" i="112"/>
  <c r="J9" i="112"/>
  <c r="J10" i="112"/>
  <c r="J11" i="112"/>
  <c r="J12" i="112"/>
  <c r="J13" i="112"/>
  <c r="J14" i="112"/>
  <c r="J15" i="112"/>
  <c r="J16" i="112"/>
  <c r="J17" i="112"/>
  <c r="J18" i="112"/>
  <c r="J19" i="112"/>
  <c r="J20" i="112"/>
  <c r="J21" i="112"/>
  <c r="J22" i="112"/>
  <c r="J23" i="112"/>
  <c r="J24" i="112"/>
  <c r="J25" i="112"/>
  <c r="J26" i="112"/>
  <c r="J27" i="112"/>
  <c r="J28" i="112"/>
  <c r="J29" i="112"/>
  <c r="J30" i="112"/>
  <c r="J31" i="112"/>
  <c r="J32" i="112"/>
  <c r="J33" i="112"/>
  <c r="J34" i="112"/>
  <c r="J35" i="112"/>
  <c r="J36" i="112"/>
  <c r="J37" i="112"/>
  <c r="J38" i="112"/>
  <c r="J39" i="112"/>
  <c r="J8" i="112"/>
  <c r="G9" i="112"/>
  <c r="G10" i="112"/>
  <c r="G11" i="112"/>
  <c r="G12" i="112"/>
  <c r="G13" i="112"/>
  <c r="G14" i="112"/>
  <c r="G15" i="112"/>
  <c r="G16" i="112"/>
  <c r="G17" i="112"/>
  <c r="G18" i="112"/>
  <c r="G19" i="112"/>
  <c r="G20" i="112"/>
  <c r="G21" i="112"/>
  <c r="G22" i="112"/>
  <c r="G23" i="112"/>
  <c r="G24" i="112"/>
  <c r="G25" i="112"/>
  <c r="G26" i="112"/>
  <c r="G27" i="112"/>
  <c r="G28" i="112"/>
  <c r="G29" i="112"/>
  <c r="G30" i="112"/>
  <c r="G31" i="112"/>
  <c r="G32" i="112"/>
  <c r="G33" i="112"/>
  <c r="G34" i="112"/>
  <c r="G35" i="112"/>
  <c r="G36" i="112"/>
  <c r="G37" i="112"/>
  <c r="G38" i="112"/>
  <c r="G39" i="112"/>
  <c r="G8" i="112"/>
  <c r="B5" i="112"/>
  <c r="R8" i="23" l="1"/>
  <c r="R9" i="23" s="1"/>
  <c r="Q8" i="23"/>
  <c r="Q9" i="23" s="1"/>
  <c r="V7" i="23"/>
  <c r="U7" i="23"/>
  <c r="Y8" i="23"/>
  <c r="I5" i="23"/>
  <c r="Q5" i="23"/>
  <c r="E5" i="23"/>
  <c r="R5" i="23" s="1"/>
  <c r="R3" i="23"/>
  <c r="R4" i="23"/>
  <c r="Q3" i="23"/>
  <c r="Q4" i="23"/>
  <c r="I31" i="48"/>
  <c r="H31" i="48"/>
  <c r="I30" i="48"/>
  <c r="H30" i="48"/>
  <c r="I29" i="48"/>
  <c r="H29" i="48"/>
  <c r="I28" i="48"/>
  <c r="H28" i="48"/>
  <c r="I27" i="48"/>
  <c r="H27" i="48"/>
  <c r="I25" i="48"/>
  <c r="I24" i="48"/>
  <c r="I23" i="48"/>
  <c r="I22" i="48"/>
  <c r="I21" i="48"/>
  <c r="H25" i="48"/>
  <c r="H24" i="48"/>
  <c r="H23" i="48"/>
  <c r="H22" i="48"/>
  <c r="H21" i="48"/>
  <c r="M57" i="29"/>
  <c r="N57" i="29" s="1"/>
  <c r="S56" i="29"/>
  <c r="N55" i="29"/>
  <c r="N54" i="29"/>
  <c r="M53" i="29"/>
  <c r="N53" i="29" s="1"/>
  <c r="G51" i="29"/>
  <c r="H51" i="29" s="1"/>
  <c r="S50" i="29"/>
  <c r="M49" i="29"/>
  <c r="N49" i="29" s="1"/>
  <c r="T48" i="29"/>
  <c r="S48" i="29"/>
  <c r="P48" i="29"/>
  <c r="O48" i="29"/>
  <c r="M48" i="29"/>
  <c r="N48" i="29" s="1"/>
  <c r="G48" i="29"/>
  <c r="H48" i="29" s="1"/>
  <c r="T47" i="29"/>
  <c r="S47" i="29"/>
  <c r="P47" i="29"/>
  <c r="O47" i="29"/>
  <c r="M47" i="29"/>
  <c r="N47" i="29" s="1"/>
  <c r="G47" i="29"/>
  <c r="H47" i="29" s="1"/>
  <c r="T46" i="29"/>
  <c r="S46" i="29"/>
  <c r="P46" i="29"/>
  <c r="O46" i="29"/>
  <c r="M46" i="29"/>
  <c r="N46" i="29" s="1"/>
  <c r="G46" i="29"/>
  <c r="H46" i="29" s="1"/>
  <c r="T45" i="29"/>
  <c r="S45" i="29"/>
  <c r="P45" i="29"/>
  <c r="O45" i="29"/>
  <c r="M45" i="29"/>
  <c r="N45" i="29" s="1"/>
  <c r="G45" i="29"/>
  <c r="H45" i="29" s="1"/>
  <c r="T44" i="29"/>
  <c r="P44" i="29"/>
  <c r="G44" i="29"/>
  <c r="H44" i="29" s="1"/>
  <c r="L43" i="29"/>
  <c r="P42" i="29"/>
  <c r="T42" i="29"/>
  <c r="M41" i="29"/>
  <c r="N41" i="29" s="1"/>
  <c r="P41" i="29"/>
  <c r="T41" i="29"/>
  <c r="S41" i="29"/>
  <c r="T39" i="29"/>
  <c r="M39" i="29"/>
  <c r="N39" i="29" s="1"/>
  <c r="P39" i="29"/>
  <c r="S38" i="29"/>
  <c r="P37" i="29"/>
  <c r="T37" i="29"/>
  <c r="M36" i="29"/>
  <c r="N36" i="29" s="1"/>
  <c r="P36" i="29"/>
  <c r="T36" i="29"/>
  <c r="M35" i="29"/>
  <c r="N35" i="29" s="1"/>
  <c r="T35" i="29"/>
  <c r="D35" i="29"/>
  <c r="S34" i="29"/>
  <c r="M32" i="29"/>
  <c r="N32" i="29" s="1"/>
  <c r="P32" i="29"/>
  <c r="T31" i="29"/>
  <c r="S30" i="29"/>
  <c r="L29" i="29"/>
  <c r="M29" i="29"/>
  <c r="N29" i="29" s="1"/>
  <c r="O29" i="29"/>
  <c r="M28" i="29"/>
  <c r="N28" i="29" s="1"/>
  <c r="M27" i="29"/>
  <c r="N27" i="29" s="1"/>
  <c r="P26" i="29"/>
  <c r="D25" i="29"/>
  <c r="F24" i="29"/>
  <c r="O24" i="29"/>
  <c r="D30" i="29"/>
  <c r="L21" i="29"/>
  <c r="M21" i="29"/>
  <c r="N21" i="29" s="1"/>
  <c r="G21" i="29"/>
  <c r="H21" i="29" s="1"/>
  <c r="T20" i="29"/>
  <c r="P20" i="29"/>
  <c r="M20" i="29"/>
  <c r="N20" i="29" s="1"/>
  <c r="G20" i="29"/>
  <c r="H20" i="29" s="1"/>
  <c r="M19" i="29"/>
  <c r="N19" i="29" s="1"/>
  <c r="S17" i="29"/>
  <c r="O17" i="29"/>
  <c r="M17" i="29"/>
  <c r="N17" i="29" s="1"/>
  <c r="D17" i="29"/>
  <c r="T16" i="29"/>
  <c r="S16" i="29"/>
  <c r="P16" i="29"/>
  <c r="O16" i="29"/>
  <c r="M16" i="29"/>
  <c r="N16" i="29" s="1"/>
  <c r="H16" i="29"/>
  <c r="D16" i="29"/>
  <c r="L15" i="29"/>
  <c r="M15" i="29"/>
  <c r="N15" i="29" s="1"/>
  <c r="M14" i="29"/>
  <c r="N14" i="29" s="1"/>
  <c r="P14" i="29"/>
  <c r="L13" i="29"/>
  <c r="M12" i="29"/>
  <c r="N12" i="29" s="1"/>
  <c r="L17" i="29"/>
  <c r="L16" i="29"/>
  <c r="D20" i="29"/>
  <c r="P10" i="29"/>
  <c r="J9" i="29"/>
  <c r="T8" i="29"/>
  <c r="S7" i="29"/>
  <c r="R4" i="29"/>
  <c r="Q4" i="29"/>
  <c r="N4" i="29"/>
  <c r="M4" i="29"/>
  <c r="K4" i="29"/>
  <c r="P4" i="29" s="1"/>
  <c r="T4" i="29" s="1"/>
  <c r="I4" i="29"/>
  <c r="O4" i="29" s="1"/>
  <c r="S4" i="29" s="1"/>
  <c r="D15" i="29"/>
  <c r="L25" i="29"/>
  <c r="T29" i="29"/>
  <c r="D31" i="29"/>
  <c r="P35" i="29"/>
  <c r="O14" i="29"/>
  <c r="D14" i="29"/>
  <c r="T17" i="29"/>
  <c r="G17" i="29"/>
  <c r="H17" i="29" s="1"/>
  <c r="D18" i="29"/>
  <c r="S20" i="29"/>
  <c r="M23" i="29"/>
  <c r="N23" i="29" s="1"/>
  <c r="L27" i="29"/>
  <c r="P31" i="29"/>
  <c r="T33" i="29"/>
  <c r="P33" i="29"/>
  <c r="L6" i="29"/>
  <c r="P17" i="29"/>
  <c r="S18" i="29"/>
  <c r="F30" i="29"/>
  <c r="T30" i="29"/>
  <c r="M31" i="29"/>
  <c r="N31" i="29" s="1"/>
  <c r="T40" i="29"/>
  <c r="O53" i="29"/>
  <c r="G56" i="29"/>
  <c r="H56" i="29" s="1"/>
  <c r="O56" i="29"/>
  <c r="D8" i="29"/>
  <c r="G14" i="29"/>
  <c r="H14" i="29" s="1"/>
  <c r="S14" i="29"/>
  <c r="O19" i="29"/>
  <c r="P19" i="29"/>
  <c r="Q19" i="29" s="1"/>
  <c r="R19" i="29" s="1"/>
  <c r="O20" i="29"/>
  <c r="O23" i="29"/>
  <c r="G29" i="29"/>
  <c r="H29" i="29" s="1"/>
  <c r="S31" i="29"/>
  <c r="J31" i="29"/>
  <c r="S32" i="29"/>
  <c r="D32" i="29"/>
  <c r="T34" i="29"/>
  <c r="P34" i="29"/>
  <c r="F34" i="29"/>
  <c r="S35" i="29"/>
  <c r="O49" i="29"/>
  <c r="S49" i="29"/>
  <c r="P40" i="29"/>
  <c r="M43" i="29"/>
  <c r="N43" i="29" s="1"/>
  <c r="J7" i="29"/>
  <c r="M8" i="29"/>
  <c r="N8" i="29" s="1"/>
  <c r="M13" i="29"/>
  <c r="N13" i="29" s="1"/>
  <c r="T14" i="29"/>
  <c r="T21" i="29"/>
  <c r="J32" i="29"/>
  <c r="L24" i="29"/>
  <c r="F25" i="29"/>
  <c r="M34" i="29"/>
  <c r="N34" i="29" s="1"/>
  <c r="S36" i="29"/>
  <c r="J38" i="29"/>
  <c r="S39" i="29"/>
  <c r="J43" i="29"/>
  <c r="T55" i="29"/>
  <c r="O55" i="29"/>
  <c r="D44" i="29"/>
  <c r="D55" i="29"/>
  <c r="D48" i="29"/>
  <c r="D41" i="29"/>
  <c r="D37" i="29"/>
  <c r="D39" i="29"/>
  <c r="D11" i="29"/>
  <c r="D46" i="29"/>
  <c r="D40" i="29"/>
  <c r="S5" i="29"/>
  <c r="D47" i="29"/>
  <c r="D45" i="29"/>
  <c r="D38" i="29"/>
  <c r="D5" i="29"/>
  <c r="D42" i="29"/>
  <c r="D36" i="29"/>
  <c r="O5" i="29"/>
  <c r="O9" i="29"/>
  <c r="P25" i="29"/>
  <c r="F27" i="29"/>
  <c r="T27" i="29"/>
  <c r="T28" i="29"/>
  <c r="P28" i="29"/>
  <c r="F28" i="29"/>
  <c r="T53" i="29"/>
  <c r="P53" i="29"/>
  <c r="G53" i="29"/>
  <c r="H53" i="29" s="1"/>
  <c r="P5" i="29"/>
  <c r="Q5" i="29" s="1"/>
  <c r="R5" i="29" s="1"/>
  <c r="T5" i="29"/>
  <c r="J6" i="29"/>
  <c r="D7" i="29"/>
  <c r="L7" i="29"/>
  <c r="J8" i="29"/>
  <c r="D10" i="29"/>
  <c r="O10" i="29"/>
  <c r="T13" i="29"/>
  <c r="P13" i="29"/>
  <c r="T15" i="29"/>
  <c r="P15" i="29"/>
  <c r="L18" i="29"/>
  <c r="T18" i="29"/>
  <c r="S21" i="29"/>
  <c r="M25" i="29"/>
  <c r="N25" i="29" s="1"/>
  <c r="T25" i="29"/>
  <c r="G27" i="29"/>
  <c r="H27" i="29" s="1"/>
  <c r="P27" i="29"/>
  <c r="O28" i="29"/>
  <c r="D51" i="29"/>
  <c r="O51" i="29"/>
  <c r="S51" i="29"/>
  <c r="J52" i="29"/>
  <c r="M52" i="29"/>
  <c r="N52" i="29" s="1"/>
  <c r="O52" i="29"/>
  <c r="F35" i="29"/>
  <c r="F55" i="29"/>
  <c r="J46" i="29"/>
  <c r="J40" i="29"/>
  <c r="J36" i="29"/>
  <c r="J48" i="29"/>
  <c r="J47" i="29"/>
  <c r="J45" i="29"/>
  <c r="J39" i="29"/>
  <c r="J10" i="29"/>
  <c r="J44" i="29"/>
  <c r="J41" i="29"/>
  <c r="J35" i="29"/>
  <c r="G6" i="29"/>
  <c r="H6" i="29" s="1"/>
  <c r="S6" i="29"/>
  <c r="M7" i="29"/>
  <c r="N7" i="29" s="1"/>
  <c r="G8" i="29"/>
  <c r="H8" i="29" s="1"/>
  <c r="O8" i="29"/>
  <c r="S8" i="29"/>
  <c r="M9" i="29"/>
  <c r="N9" i="29" s="1"/>
  <c r="F18" i="29"/>
  <c r="F17" i="29"/>
  <c r="L12" i="29"/>
  <c r="L14" i="29"/>
  <c r="O18" i="29"/>
  <c r="J22" i="29"/>
  <c r="S23" i="29"/>
  <c r="M24" i="29"/>
  <c r="N24" i="29" s="1"/>
  <c r="S25" i="29"/>
  <c r="D26" i="29"/>
  <c r="O26" i="29"/>
  <c r="Q26" i="29" s="1"/>
  <c r="R26" i="29" s="1"/>
  <c r="S26" i="29"/>
  <c r="S28" i="29"/>
  <c r="L39" i="29"/>
  <c r="J50" i="29"/>
  <c r="M50" i="29"/>
  <c r="N50" i="29" s="1"/>
  <c r="F54" i="29"/>
  <c r="P54" i="29"/>
  <c r="T54" i="29"/>
  <c r="J5" i="29"/>
  <c r="P8" i="29"/>
  <c r="S10" i="29"/>
  <c r="M18" i="29"/>
  <c r="N18" i="29" s="1"/>
  <c r="L19" i="29"/>
  <c r="T19" i="29"/>
  <c r="F31" i="29"/>
  <c r="T22" i="29"/>
  <c r="P22" i="29"/>
  <c r="F32" i="29"/>
  <c r="L34" i="29"/>
  <c r="L31" i="29"/>
  <c r="L23" i="29"/>
  <c r="L33" i="29"/>
  <c r="L32" i="29"/>
  <c r="D23" i="29"/>
  <c r="O25" i="29"/>
  <c r="M26" i="29"/>
  <c r="N26" i="29" s="1"/>
  <c r="D28" i="29"/>
  <c r="G28" i="29"/>
  <c r="H28" i="29" s="1"/>
  <c r="S29" i="29"/>
  <c r="D29" i="29"/>
  <c r="F33" i="29"/>
  <c r="J37" i="29"/>
  <c r="F40" i="29"/>
  <c r="J42" i="29"/>
  <c r="J51" i="29"/>
  <c r="M51" i="29"/>
  <c r="N51" i="29" s="1"/>
  <c r="L46" i="29"/>
  <c r="L42" i="29"/>
  <c r="L38" i="29"/>
  <c r="L11" i="29"/>
  <c r="O7" i="29"/>
  <c r="O21" i="29"/>
  <c r="D21" i="29"/>
  <c r="O13" i="29"/>
  <c r="Q13" i="29" s="1"/>
  <c r="R13" i="29" s="1"/>
  <c r="O15" i="29"/>
  <c r="J21" i="29"/>
  <c r="G22" i="29"/>
  <c r="H22" i="29" s="1"/>
  <c r="D24" i="29"/>
  <c r="S24" i="29"/>
  <c r="G25" i="29"/>
  <c r="H25" i="29" s="1"/>
  <c r="T26" i="29"/>
  <c r="L28" i="29"/>
  <c r="J29" i="29"/>
  <c r="J30" i="29"/>
  <c r="D49" i="29"/>
  <c r="D50" i="29"/>
  <c r="O50" i="29"/>
  <c r="G50" i="29"/>
  <c r="H50" i="29" s="1"/>
  <c r="T57" i="29"/>
  <c r="P57" i="29"/>
  <c r="P21" i="29"/>
  <c r="D33" i="29"/>
  <c r="D22" i="29"/>
  <c r="S22" i="29"/>
  <c r="T24" i="29"/>
  <c r="P24" i="29"/>
  <c r="J24" i="29"/>
  <c r="L26" i="29"/>
  <c r="D27" i="29"/>
  <c r="F29" i="29"/>
  <c r="D34" i="29"/>
  <c r="J34" i="29"/>
  <c r="T49" i="29"/>
  <c r="T50" i="29"/>
  <c r="P50" i="29"/>
  <c r="F50" i="29"/>
  <c r="S54" i="29"/>
  <c r="O54" i="29"/>
  <c r="D54" i="29"/>
  <c r="G54" i="29"/>
  <c r="H54" i="29" s="1"/>
  <c r="T56" i="29"/>
  <c r="P56" i="29"/>
  <c r="J49" i="29"/>
  <c r="T51" i="29"/>
  <c r="P51" i="29"/>
  <c r="D52" i="29"/>
  <c r="L52" i="29"/>
  <c r="S52" i="29"/>
  <c r="J53" i="29"/>
  <c r="J57" i="29"/>
  <c r="T52" i="29"/>
  <c r="P52" i="29"/>
  <c r="Q52" i="29" s="1"/>
  <c r="R52" i="29" s="1"/>
  <c r="F52" i="29"/>
  <c r="D53" i="29"/>
  <c r="L53" i="29"/>
  <c r="S53" i="29"/>
  <c r="D56" i="29"/>
  <c r="D57" i="29"/>
  <c r="L57" i="29"/>
  <c r="S57" i="29"/>
  <c r="G30" i="29"/>
  <c r="H30" i="29" s="1"/>
  <c r="O30" i="29"/>
  <c r="G32" i="29"/>
  <c r="H32" i="29" s="1"/>
  <c r="O32" i="29"/>
  <c r="Q32" i="29" s="1"/>
  <c r="R32" i="29" s="1"/>
  <c r="G34" i="29"/>
  <c r="H34" i="29" s="1"/>
  <c r="O34" i="29"/>
  <c r="Q34" i="29" s="1"/>
  <c r="R34" i="29" s="1"/>
  <c r="G36" i="29"/>
  <c r="H36" i="29" s="1"/>
  <c r="O36" i="29"/>
  <c r="Q36" i="29" s="1"/>
  <c r="R36" i="29" s="1"/>
  <c r="G38" i="29"/>
  <c r="H38" i="29"/>
  <c r="O38" i="29"/>
  <c r="G40" i="29"/>
  <c r="H40" i="29" s="1"/>
  <c r="O40" i="29"/>
  <c r="G42" i="29"/>
  <c r="H42" i="29" s="1"/>
  <c r="O42" i="29"/>
  <c r="G31" i="29"/>
  <c r="H31" i="29" s="1"/>
  <c r="O31" i="29"/>
  <c r="G33" i="29"/>
  <c r="H33" i="29" s="1"/>
  <c r="O33" i="29"/>
  <c r="G35" i="29"/>
  <c r="H35" i="29" s="1"/>
  <c r="O35" i="29"/>
  <c r="G37" i="29"/>
  <c r="H37" i="29" s="1"/>
  <c r="O37" i="29"/>
  <c r="G39" i="29"/>
  <c r="H39" i="29" s="1"/>
  <c r="O39" i="29"/>
  <c r="G41" i="29"/>
  <c r="H41" i="29" s="1"/>
  <c r="O41" i="29"/>
  <c r="G43" i="29"/>
  <c r="H43" i="29" s="1"/>
  <c r="O43" i="29"/>
  <c r="P55" i="29"/>
  <c r="D8" i="23"/>
  <c r="S6" i="25"/>
  <c r="E6" i="25" s="1"/>
  <c r="S7" i="25"/>
  <c r="E7" i="25" s="1"/>
  <c r="S8" i="25"/>
  <c r="W8" i="25" s="1"/>
  <c r="I8" i="25" s="1"/>
  <c r="S5" i="25"/>
  <c r="E5" i="25" s="1"/>
  <c r="R6" i="25"/>
  <c r="D6" i="25" s="1"/>
  <c r="R7" i="25"/>
  <c r="D7" i="25" s="1"/>
  <c r="R8" i="25"/>
  <c r="D8" i="25" s="1"/>
  <c r="R5" i="25"/>
  <c r="V5" i="25" s="1"/>
  <c r="H5" i="25" s="1"/>
  <c r="S6" i="24"/>
  <c r="E6" i="24" s="1"/>
  <c r="S7" i="24"/>
  <c r="W7" i="24" s="1"/>
  <c r="S8" i="24"/>
  <c r="W8" i="24" s="1"/>
  <c r="I8" i="24" s="1"/>
  <c r="S5" i="24"/>
  <c r="R6" i="24"/>
  <c r="V6" i="24" s="1"/>
  <c r="R7" i="24"/>
  <c r="D7" i="24" s="1"/>
  <c r="R8" i="24"/>
  <c r="D8" i="24" s="1"/>
  <c r="R5" i="24"/>
  <c r="D5" i="24" s="1"/>
  <c r="H7" i="23"/>
  <c r="U8" i="23"/>
  <c r="H8" i="23" s="1"/>
  <c r="I7" i="23"/>
  <c r="V6" i="23"/>
  <c r="I6" i="23" s="1"/>
  <c r="U6" i="23"/>
  <c r="H6" i="23" s="1"/>
  <c r="S8" i="23"/>
  <c r="T8" i="23" s="1"/>
  <c r="G8" i="23" s="1"/>
  <c r="M8" i="23"/>
  <c r="L8" i="23"/>
  <c r="E8" i="23"/>
  <c r="S7" i="23"/>
  <c r="T7" i="23" s="1"/>
  <c r="G7" i="23" s="1"/>
  <c r="M7" i="23"/>
  <c r="L7" i="23"/>
  <c r="E7" i="23"/>
  <c r="D7" i="23"/>
  <c r="S6" i="23"/>
  <c r="F6" i="23" s="1"/>
  <c r="M6" i="23"/>
  <c r="L6" i="23"/>
  <c r="E6" i="23"/>
  <c r="D6" i="23"/>
  <c r="AA10" i="24"/>
  <c r="Z10" i="24"/>
  <c r="M8" i="24"/>
  <c r="L8" i="24"/>
  <c r="M7" i="24"/>
  <c r="L7" i="24"/>
  <c r="M6" i="24"/>
  <c r="L6" i="24"/>
  <c r="M5" i="24"/>
  <c r="L5" i="24"/>
  <c r="AA10" i="25"/>
  <c r="Z8" i="25"/>
  <c r="Z10" i="25" s="1"/>
  <c r="M8" i="25"/>
  <c r="M7" i="25"/>
  <c r="L7" i="25"/>
  <c r="M6" i="25"/>
  <c r="L6" i="25"/>
  <c r="M5" i="25"/>
  <c r="L5" i="25"/>
  <c r="V6" i="25"/>
  <c r="H6" i="25" s="1"/>
  <c r="Q17" i="29"/>
  <c r="R17" i="29" s="1"/>
  <c r="T6" i="25"/>
  <c r="F6" i="25" s="1"/>
  <c r="Q24" i="29"/>
  <c r="R24" i="29" s="1"/>
  <c r="D6" i="24"/>
  <c r="W6" i="25"/>
  <c r="I6" i="25" s="1"/>
  <c r="Q33" i="29"/>
  <c r="R33" i="29" s="1"/>
  <c r="Q39" i="29"/>
  <c r="R39" i="29" s="1"/>
  <c r="Q31" i="29"/>
  <c r="R31" i="29" s="1"/>
  <c r="Q40" i="29"/>
  <c r="R40" i="29" s="1"/>
  <c r="Q21" i="29"/>
  <c r="R21" i="29" s="1"/>
  <c r="Q45" i="29"/>
  <c r="R45" i="29" s="1"/>
  <c r="Q46" i="29"/>
  <c r="R46" i="29" s="1"/>
  <c r="Q50" i="29"/>
  <c r="R50" i="29" s="1"/>
  <c r="Q53" i="29"/>
  <c r="R53" i="29" s="1"/>
  <c r="Q20" i="29"/>
  <c r="R20" i="29" s="1"/>
  <c r="W7" i="23"/>
  <c r="X7" i="23" s="1"/>
  <c r="K7" i="23" s="1"/>
  <c r="Q28" i="29"/>
  <c r="R28" i="29" s="1"/>
  <c r="W5" i="25"/>
  <c r="I5" i="25" s="1"/>
  <c r="Q54" i="29"/>
  <c r="R54" i="29" s="1"/>
  <c r="Q15" i="29"/>
  <c r="R15" i="29" s="1"/>
  <c r="Q8" i="29"/>
  <c r="R8" i="29" s="1"/>
  <c r="Q48" i="29"/>
  <c r="R48" i="29" s="1"/>
  <c r="Q37" i="29"/>
  <c r="R37" i="29" s="1"/>
  <c r="Q56" i="29"/>
  <c r="R56" i="29" s="1"/>
  <c r="Q16" i="29"/>
  <c r="R16" i="29" s="1"/>
  <c r="V5" i="24"/>
  <c r="H5" i="24" s="1"/>
  <c r="F7" i="23"/>
  <c r="Q10" i="29"/>
  <c r="R10" i="29" s="1"/>
  <c r="T7" i="29"/>
  <c r="G7" i="29"/>
  <c r="H7" i="29" s="1"/>
  <c r="F7" i="29"/>
  <c r="P7" i="29"/>
  <c r="Q7" i="29" s="1"/>
  <c r="R7" i="29" s="1"/>
  <c r="G9" i="29"/>
  <c r="H9" i="29" s="1"/>
  <c r="D9" i="29"/>
  <c r="S9" i="29"/>
  <c r="J19" i="29"/>
  <c r="J16" i="29"/>
  <c r="J13" i="29"/>
  <c r="J14" i="29"/>
  <c r="J15" i="29"/>
  <c r="J11" i="29"/>
  <c r="J18" i="29"/>
  <c r="O11" i="29"/>
  <c r="J12" i="29"/>
  <c r="S11" i="29"/>
  <c r="M11" i="29"/>
  <c r="N11" i="29" s="1"/>
  <c r="J17" i="29"/>
  <c r="T12" i="29"/>
  <c r="P12" i="29"/>
  <c r="F12" i="29"/>
  <c r="G12" i="29"/>
  <c r="H12" i="29" s="1"/>
  <c r="T23" i="29"/>
  <c r="P23" i="29"/>
  <c r="F23" i="29"/>
  <c r="F22" i="29"/>
  <c r="G5" i="29"/>
  <c r="H5" i="29" s="1"/>
  <c r="F6" i="29"/>
  <c r="F48" i="29"/>
  <c r="F43" i="29"/>
  <c r="F42" i="29"/>
  <c r="F38" i="29"/>
  <c r="F57" i="29"/>
  <c r="F8" i="29"/>
  <c r="F46" i="29"/>
  <c r="F39" i="29"/>
  <c r="F41" i="29"/>
  <c r="F37" i="29"/>
  <c r="M10" i="29"/>
  <c r="N10" i="29" s="1"/>
  <c r="L10" i="29"/>
  <c r="F19" i="29"/>
  <c r="F14" i="29"/>
  <c r="G11" i="29"/>
  <c r="H11" i="29" s="1"/>
  <c r="F16" i="29"/>
  <c r="F20" i="29"/>
  <c r="F13" i="29"/>
  <c r="F11" i="29"/>
  <c r="O12" i="29"/>
  <c r="Q12" i="29" s="1"/>
  <c r="R12" i="29" s="1"/>
  <c r="S12" i="29"/>
  <c r="D12" i="29"/>
  <c r="S13" i="29"/>
  <c r="G13" i="29"/>
  <c r="H13" i="29" s="1"/>
  <c r="D13" i="29"/>
  <c r="M30" i="29"/>
  <c r="N30" i="29" s="1"/>
  <c r="P30" i="29"/>
  <c r="L30" i="29"/>
  <c r="J33" i="29"/>
  <c r="S33" i="29"/>
  <c r="P38" i="29"/>
  <c r="Q38" i="29" s="1"/>
  <c r="R38" i="29" s="1"/>
  <c r="T38" i="29"/>
  <c r="M38" i="29"/>
  <c r="N38" i="29" s="1"/>
  <c r="G49" i="29"/>
  <c r="H49" i="29" s="1"/>
  <c r="P49" i="29"/>
  <c r="F51" i="29"/>
  <c r="F56" i="29"/>
  <c r="F49" i="29"/>
  <c r="O27" i="29"/>
  <c r="F21" i="29"/>
  <c r="F10" i="29"/>
  <c r="F5" i="29"/>
  <c r="P11" i="29"/>
  <c r="F44" i="29"/>
  <c r="F45" i="29"/>
  <c r="F53" i="29"/>
  <c r="L41" i="29"/>
  <c r="L9" i="29"/>
  <c r="L47" i="29"/>
  <c r="L37" i="29"/>
  <c r="L51" i="29"/>
  <c r="L5" i="29"/>
  <c r="M5" i="29"/>
  <c r="N5" i="29" s="1"/>
  <c r="L22" i="29"/>
  <c r="L35" i="29"/>
  <c r="L50" i="29"/>
  <c r="L48" i="29"/>
  <c r="L45" i="29"/>
  <c r="L36" i="29"/>
  <c r="L49" i="29"/>
  <c r="T6" i="29"/>
  <c r="P6" i="29"/>
  <c r="T10" i="29"/>
  <c r="G10" i="29"/>
  <c r="H10" i="29" s="1"/>
  <c r="S15" i="29"/>
  <c r="G15" i="29"/>
  <c r="H15" i="29" s="1"/>
  <c r="J23" i="29"/>
  <c r="J26" i="29"/>
  <c r="O22" i="29"/>
  <c r="Q22" i="29" s="1"/>
  <c r="R22" i="29" s="1"/>
  <c r="J25" i="29"/>
  <c r="J28" i="29"/>
  <c r="M22" i="29"/>
  <c r="N22" i="29" s="1"/>
  <c r="E5" i="24"/>
  <c r="J27" i="29"/>
  <c r="L44" i="29"/>
  <c r="Q25" i="29"/>
  <c r="R25" i="29" s="1"/>
  <c r="F9" i="29"/>
  <c r="F15" i="29"/>
  <c r="T11" i="29"/>
  <c r="F36" i="29"/>
  <c r="F47" i="29"/>
  <c r="M33" i="29"/>
  <c r="N33" i="29" s="1"/>
  <c r="L40" i="29"/>
  <c r="D6" i="29"/>
  <c r="O6" i="29"/>
  <c r="M37" i="29"/>
  <c r="N37" i="29" s="1"/>
  <c r="S37" i="29"/>
  <c r="M42" i="29"/>
  <c r="N42" i="29" s="1"/>
  <c r="S42" i="29"/>
  <c r="S44" i="29"/>
  <c r="O44" i="29"/>
  <c r="Q44" i="29" s="1"/>
  <c r="R44" i="29" s="1"/>
  <c r="M44" i="29"/>
  <c r="N44" i="29" s="1"/>
  <c r="G52" i="29"/>
  <c r="H52" i="29" s="1"/>
  <c r="F26" i="29"/>
  <c r="T32" i="29"/>
  <c r="S19" i="29"/>
  <c r="G19" i="29"/>
  <c r="H19" i="29" s="1"/>
  <c r="D19" i="29"/>
  <c r="S40" i="29"/>
  <c r="M40" i="29"/>
  <c r="N40" i="29" s="1"/>
  <c r="S43" i="29"/>
  <c r="D43" i="29"/>
  <c r="M6" i="29"/>
  <c r="N6" i="29" s="1"/>
  <c r="L8" i="29"/>
  <c r="T9" i="29"/>
  <c r="P9" i="29"/>
  <c r="Q9" i="29" s="1"/>
  <c r="R9" i="29" s="1"/>
  <c r="P18" i="29"/>
  <c r="G18" i="29"/>
  <c r="H18" i="29" s="1"/>
  <c r="G23" i="29"/>
  <c r="H23" i="29" s="1"/>
  <c r="G26" i="29"/>
  <c r="H26" i="29" s="1"/>
  <c r="S27" i="29"/>
  <c r="P43" i="29"/>
  <c r="Q43" i="29" s="1"/>
  <c r="R43" i="29" s="1"/>
  <c r="G55" i="29"/>
  <c r="H55" i="29" s="1"/>
  <c r="G24" i="29"/>
  <c r="H24" i="29" s="1"/>
  <c r="P29" i="29"/>
  <c r="Q29" i="29" s="1"/>
  <c r="R29" i="29" s="1"/>
  <c r="T43" i="29"/>
  <c r="S55" i="29"/>
  <c r="G57" i="29"/>
  <c r="H57" i="29" s="1"/>
  <c r="O57" i="29"/>
  <c r="W6" i="24" l="1"/>
  <c r="I6" i="24" s="1"/>
  <c r="Q6" i="29"/>
  <c r="R6" i="29" s="1"/>
  <c r="Q35" i="29"/>
  <c r="R35" i="29" s="1"/>
  <c r="Q14" i="29"/>
  <c r="R14" i="29" s="1"/>
  <c r="Q41" i="29"/>
  <c r="R41" i="29" s="1"/>
  <c r="Q11" i="29"/>
  <c r="R11" i="29" s="1"/>
  <c r="Q42" i="29"/>
  <c r="R42" i="29" s="1"/>
  <c r="Q47" i="29"/>
  <c r="R47" i="29" s="1"/>
  <c r="Q55" i="29"/>
  <c r="R55" i="29" s="1"/>
  <c r="T5" i="24"/>
  <c r="F5" i="24" s="1"/>
  <c r="W5" i="24"/>
  <c r="T5" i="25"/>
  <c r="F5" i="25" s="1"/>
  <c r="T7" i="25"/>
  <c r="F7" i="25" s="1"/>
  <c r="T6" i="24"/>
  <c r="U6" i="24" s="1"/>
  <c r="AC6" i="24" s="1"/>
  <c r="V7" i="25"/>
  <c r="H7" i="25" s="1"/>
  <c r="T8" i="24"/>
  <c r="V8" i="24"/>
  <c r="H8" i="24" s="1"/>
  <c r="U5" i="24"/>
  <c r="AC5" i="24" s="1"/>
  <c r="T8" i="25"/>
  <c r="X5" i="24"/>
  <c r="J5" i="24" s="1"/>
  <c r="E8" i="24"/>
  <c r="E8" i="25"/>
  <c r="V7" i="24"/>
  <c r="H7" i="24" s="1"/>
  <c r="S10" i="24"/>
  <c r="R10" i="25"/>
  <c r="X5" i="25"/>
  <c r="Y5" i="25" s="1"/>
  <c r="K5" i="25" s="1"/>
  <c r="R10" i="24"/>
  <c r="T7" i="24"/>
  <c r="U7" i="25"/>
  <c r="G7" i="25" s="1"/>
  <c r="Q57" i="29"/>
  <c r="R57" i="29" s="1"/>
  <c r="Q18" i="29"/>
  <c r="R18" i="29" s="1"/>
  <c r="Q27" i="29"/>
  <c r="R27" i="29" s="1"/>
  <c r="Q49" i="29"/>
  <c r="R49" i="29" s="1"/>
  <c r="Q30" i="29"/>
  <c r="R30" i="29" s="1"/>
  <c r="W7" i="25"/>
  <c r="D5" i="25"/>
  <c r="V8" i="23"/>
  <c r="I8" i="23" s="1"/>
  <c r="X6" i="25"/>
  <c r="Y6" i="25" s="1"/>
  <c r="K6" i="25" s="1"/>
  <c r="S10" i="25"/>
  <c r="Q23" i="29"/>
  <c r="R23" i="29" s="1"/>
  <c r="W6" i="23"/>
  <c r="E7" i="24"/>
  <c r="F8" i="23"/>
  <c r="I5" i="24"/>
  <c r="J7" i="23"/>
  <c r="W8" i="23"/>
  <c r="V8" i="25"/>
  <c r="L8" i="25"/>
  <c r="Q51" i="29"/>
  <c r="R51" i="29" s="1"/>
  <c r="I7" i="24"/>
  <c r="H6" i="24"/>
  <c r="X6" i="24"/>
  <c r="U6" i="25"/>
  <c r="G6" i="25" s="1"/>
  <c r="T6" i="23"/>
  <c r="G6" i="23" s="1"/>
  <c r="J6" i="25" l="1"/>
  <c r="G5" i="24"/>
  <c r="U5" i="25"/>
  <c r="G5" i="25" s="1"/>
  <c r="G6" i="24"/>
  <c r="J5" i="25"/>
  <c r="F6" i="24"/>
  <c r="X8" i="24"/>
  <c r="Y8" i="24" s="1"/>
  <c r="K8" i="24" s="1"/>
  <c r="U8" i="24"/>
  <c r="F8" i="24"/>
  <c r="F8" i="25"/>
  <c r="U8" i="25"/>
  <c r="G8" i="25" s="1"/>
  <c r="X7" i="24"/>
  <c r="Y5" i="24"/>
  <c r="K5" i="24" s="1"/>
  <c r="J6" i="23"/>
  <c r="X6" i="23"/>
  <c r="K6" i="23" s="1"/>
  <c r="U7" i="24"/>
  <c r="F7" i="24"/>
  <c r="I7" i="25"/>
  <c r="X7" i="25"/>
  <c r="J8" i="24"/>
  <c r="X8" i="23"/>
  <c r="K8" i="23" s="1"/>
  <c r="J8" i="23"/>
  <c r="H8" i="25"/>
  <c r="X8" i="25"/>
  <c r="Y6" i="24"/>
  <c r="K6" i="24" s="1"/>
  <c r="J6" i="24"/>
  <c r="AC8" i="24" l="1"/>
  <c r="G8" i="24"/>
  <c r="Y7" i="24"/>
  <c r="K7" i="24" s="1"/>
  <c r="J7" i="24"/>
  <c r="G7" i="24"/>
  <c r="AC7" i="24"/>
  <c r="Y7" i="25"/>
  <c r="K7" i="25" s="1"/>
  <c r="J7" i="25"/>
  <c r="J8" i="25"/>
  <c r="Y8" i="25"/>
  <c r="K8" i="25" s="1"/>
</calcChain>
</file>

<file path=xl/sharedStrings.xml><?xml version="1.0" encoding="utf-8"?>
<sst xmlns="http://schemas.openxmlformats.org/spreadsheetml/2006/main" count="2474" uniqueCount="766">
  <si>
    <t>科目ｺｰﾄﾞ</t>
    <rPh sb="0" eb="2">
      <t>カモク</t>
    </rPh>
    <phoneticPr fontId="12"/>
  </si>
  <si>
    <t>　為替差損</t>
  </si>
  <si>
    <t>　土地売却益</t>
  </si>
  <si>
    <t>　負ののれん発生益</t>
  </si>
  <si>
    <t>その他</t>
    <rPh sb="2" eb="3">
      <t>タ</t>
    </rPh>
    <phoneticPr fontId="15"/>
  </si>
  <si>
    <t>売上原価</t>
  </si>
  <si>
    <t>その他</t>
  </si>
  <si>
    <t>営業利益</t>
  </si>
  <si>
    <t>特別損失</t>
    <rPh sb="0" eb="2">
      <t>トクベツ</t>
    </rPh>
    <rPh sb="2" eb="4">
      <t>ソンシツ</t>
    </rPh>
    <phoneticPr fontId="12"/>
  </si>
  <si>
    <t>のれん</t>
  </si>
  <si>
    <t>連単差額</t>
    <rPh sb="0" eb="1">
      <t>レン</t>
    </rPh>
    <rPh sb="1" eb="2">
      <t>タン</t>
    </rPh>
    <rPh sb="2" eb="4">
      <t>サガク</t>
    </rPh>
    <phoneticPr fontId="12"/>
  </si>
  <si>
    <t>-</t>
  </si>
  <si>
    <t>販売費</t>
  </si>
  <si>
    <t>研究開発費</t>
  </si>
  <si>
    <t>計</t>
  </si>
  <si>
    <t>管理費等</t>
  </si>
  <si>
    <t>2014/3</t>
    <phoneticPr fontId="22"/>
  </si>
  <si>
    <t>2015/3</t>
    <phoneticPr fontId="22"/>
  </si>
  <si>
    <t>2014/3
実績</t>
    <rPh sb="7" eb="9">
      <t>ジッセキ</t>
    </rPh>
    <phoneticPr fontId="22"/>
  </si>
  <si>
    <t>2015/3
予想</t>
    <rPh sb="7" eb="9">
      <t>ヨソウ</t>
    </rPh>
    <phoneticPr fontId="22"/>
  </si>
  <si>
    <t>対前年同期</t>
    <rPh sb="0" eb="1">
      <t>タイ</t>
    </rPh>
    <rPh sb="1" eb="3">
      <t>ゼンネン</t>
    </rPh>
    <rPh sb="3" eb="5">
      <t>ドウキ</t>
    </rPh>
    <phoneticPr fontId="22"/>
  </si>
  <si>
    <t>実額</t>
    <rPh sb="0" eb="2">
      <t>ジツガク</t>
    </rPh>
    <phoneticPr fontId="22"/>
  </si>
  <si>
    <t>％</t>
    <phoneticPr fontId="22"/>
  </si>
  <si>
    <t>セグメント利益</t>
    <rPh sb="5" eb="7">
      <t>リエキ</t>
    </rPh>
    <phoneticPr fontId="15"/>
  </si>
  <si>
    <t>（単位：億円）</t>
    <rPh sb="4" eb="5">
      <t>オク</t>
    </rPh>
    <phoneticPr fontId="22"/>
  </si>
  <si>
    <t>連結</t>
    <rPh sb="0" eb="1">
      <t>レン</t>
    </rPh>
    <rPh sb="1" eb="2">
      <t>ケツ</t>
    </rPh>
    <phoneticPr fontId="22"/>
  </si>
  <si>
    <t>経常利益</t>
  </si>
  <si>
    <t>単独</t>
    <rPh sb="0" eb="2">
      <t>タンドク</t>
    </rPh>
    <phoneticPr fontId="22"/>
  </si>
  <si>
    <t>連単差額</t>
    <rPh sb="0" eb="1">
      <t>レン</t>
    </rPh>
    <rPh sb="1" eb="2">
      <t>タン</t>
    </rPh>
    <rPh sb="2" eb="4">
      <t>サガク</t>
    </rPh>
    <phoneticPr fontId="22"/>
  </si>
  <si>
    <t>P&amp;F</t>
  </si>
  <si>
    <t>S&amp;T</t>
  </si>
  <si>
    <t>GB</t>
  </si>
  <si>
    <t>勘定科目(名称)</t>
  </si>
  <si>
    <t>EIT</t>
  </si>
  <si>
    <t>CCOH</t>
  </si>
  <si>
    <t>売上高計</t>
  </si>
  <si>
    <t>営業外収益</t>
  </si>
  <si>
    <t>営業外費用</t>
  </si>
  <si>
    <t>3Q累計</t>
    <rPh sb="2" eb="4">
      <t>ルイケイ</t>
    </rPh>
    <phoneticPr fontId="22"/>
  </si>
  <si>
    <t>4～12月</t>
    <rPh sb="4" eb="5">
      <t>ガツ</t>
    </rPh>
    <phoneticPr fontId="22"/>
  </si>
  <si>
    <t>1～3月</t>
    <rPh sb="3" eb="4">
      <t>ガツ</t>
    </rPh>
    <phoneticPr fontId="22"/>
  </si>
  <si>
    <t>（単位：円）</t>
    <phoneticPr fontId="22"/>
  </si>
  <si>
    <t>販売費及び一般管理費</t>
    <rPh sb="0" eb="3">
      <t>ハンバイヒ</t>
    </rPh>
    <rPh sb="3" eb="4">
      <t>オヨ</t>
    </rPh>
    <rPh sb="5" eb="7">
      <t>イッパン</t>
    </rPh>
    <rPh sb="7" eb="10">
      <t>カンリヒ</t>
    </rPh>
    <phoneticPr fontId="22"/>
  </si>
  <si>
    <t>販売費</t>
    <rPh sb="0" eb="3">
      <t>ハンバイヒ</t>
    </rPh>
    <phoneticPr fontId="22"/>
  </si>
  <si>
    <t>研究開発費</t>
    <rPh sb="0" eb="2">
      <t>ケンキュウ</t>
    </rPh>
    <rPh sb="2" eb="5">
      <t>カイハツヒ</t>
    </rPh>
    <phoneticPr fontId="22"/>
  </si>
  <si>
    <t>管理費等</t>
    <rPh sb="0" eb="4">
      <t>カンリヒトウ</t>
    </rPh>
    <phoneticPr fontId="22"/>
  </si>
  <si>
    <t>（単位：円）</t>
    <phoneticPr fontId="22"/>
  </si>
  <si>
    <t>連結</t>
    <phoneticPr fontId="22"/>
  </si>
  <si>
    <t>対前年同期比</t>
    <rPh sb="0" eb="1">
      <t>タイ</t>
    </rPh>
    <rPh sb="1" eb="3">
      <t>ゼンネン</t>
    </rPh>
    <rPh sb="3" eb="6">
      <t>ドウキヒ</t>
    </rPh>
    <phoneticPr fontId="22"/>
  </si>
  <si>
    <t>（単位：円）</t>
    <phoneticPr fontId="22"/>
  </si>
  <si>
    <t>(再掲)</t>
    <rPh sb="1" eb="3">
      <t>サイケイ</t>
    </rPh>
    <phoneticPr fontId="15"/>
  </si>
  <si>
    <t>製造</t>
    <rPh sb="0" eb="2">
      <t>セイゾウ</t>
    </rPh>
    <phoneticPr fontId="15"/>
  </si>
  <si>
    <t>New Orders Received</t>
    <phoneticPr fontId="15"/>
  </si>
  <si>
    <t>（単位：円）</t>
    <rPh sb="1" eb="3">
      <t>タンイ</t>
    </rPh>
    <rPh sb="4" eb="5">
      <t>エン</t>
    </rPh>
    <phoneticPr fontId="15"/>
  </si>
  <si>
    <t>合計</t>
    <rPh sb="0" eb="2">
      <t>ゴウケイ</t>
    </rPh>
    <phoneticPr fontId="45"/>
  </si>
  <si>
    <t>区分</t>
    <rPh sb="0" eb="2">
      <t>クブン</t>
    </rPh>
    <phoneticPr fontId="15"/>
  </si>
  <si>
    <t>集計</t>
    <rPh sb="0" eb="2">
      <t>シュウケイ</t>
    </rPh>
    <phoneticPr fontId="45"/>
  </si>
  <si>
    <t>会社名</t>
    <rPh sb="0" eb="3">
      <t>カイシャメイ</t>
    </rPh>
    <phoneticPr fontId="15"/>
  </si>
  <si>
    <t>償却
年数</t>
    <rPh sb="0" eb="2">
      <t>ショウキャク</t>
    </rPh>
    <rPh sb="3" eb="5">
      <t>ネンスウ</t>
    </rPh>
    <phoneticPr fontId="15"/>
  </si>
  <si>
    <t>償却終了年月</t>
    <rPh sb="0" eb="2">
      <t>ショウキャク</t>
    </rPh>
    <rPh sb="2" eb="4">
      <t>シュウリョウ</t>
    </rPh>
    <rPh sb="4" eb="6">
      <t>ネンゲツ</t>
    </rPh>
    <phoneticPr fontId="15"/>
  </si>
  <si>
    <t>ｾｸﾞﾒﾝﾄ</t>
  </si>
  <si>
    <t>①前年度</t>
    <rPh sb="1" eb="4">
      <t>ゼンネンド</t>
    </rPh>
    <phoneticPr fontId="45"/>
  </si>
  <si>
    <t>②当年度</t>
    <rPh sb="1" eb="4">
      <t>トウネンド</t>
    </rPh>
    <phoneticPr fontId="45"/>
  </si>
  <si>
    <t>③増減
(②－①)</t>
    <rPh sb="1" eb="3">
      <t>ゾウゲン</t>
    </rPh>
    <phoneticPr fontId="45"/>
  </si>
  <si>
    <t>国内</t>
    <rPh sb="0" eb="2">
      <t>コクナイ</t>
    </rPh>
    <phoneticPr fontId="15"/>
  </si>
  <si>
    <t>○</t>
  </si>
  <si>
    <t>ＭＳＥ</t>
  </si>
  <si>
    <t>エックスネット</t>
  </si>
  <si>
    <t>海外</t>
    <rPh sb="0" eb="2">
      <t>カイガイ</t>
    </rPh>
    <phoneticPr fontId="15"/>
  </si>
  <si>
    <t>チャイナアウトソーシング</t>
  </si>
  <si>
    <t>エービック</t>
  </si>
  <si>
    <t>キャッツ</t>
  </si>
  <si>
    <t>ビーン　計</t>
    <rPh sb="4" eb="5">
      <t>ケイ</t>
    </rPh>
    <phoneticPr fontId="15"/>
  </si>
  <si>
    <t>P&amp;F（計）</t>
    <rPh sb="4" eb="5">
      <t>ケイ</t>
    </rPh>
    <phoneticPr fontId="15"/>
  </si>
  <si>
    <t>再掲</t>
    <rPh sb="0" eb="2">
      <t>サイケイ</t>
    </rPh>
    <phoneticPr fontId="15"/>
  </si>
  <si>
    <t>2013.1Q</t>
  </si>
  <si>
    <t>2015.1Q</t>
  </si>
  <si>
    <t>日本電子計算</t>
    <rPh sb="0" eb="2">
      <t>ニホン</t>
    </rPh>
    <rPh sb="2" eb="4">
      <t>デンシ</t>
    </rPh>
    <rPh sb="4" eb="6">
      <t>ケイサン</t>
    </rPh>
    <phoneticPr fontId="15"/>
  </si>
  <si>
    <t>2013.2Q</t>
  </si>
  <si>
    <t>EMEA　計</t>
    <rPh sb="5" eb="6">
      <t>ケイ</t>
    </rPh>
    <phoneticPr fontId="15"/>
  </si>
  <si>
    <t>GB（計）</t>
    <rPh sb="3" eb="4">
      <t>ケイ</t>
    </rPh>
    <phoneticPr fontId="15"/>
  </si>
  <si>
    <t>2029.3Q</t>
  </si>
  <si>
    <t>NTT Data International　計</t>
    <rPh sb="23" eb="24">
      <t>ケイ</t>
    </rPh>
    <phoneticPr fontId="15"/>
  </si>
  <si>
    <t>Ｒｅｖｅｒｅ</t>
  </si>
  <si>
    <t>ＭＩＳＩ</t>
  </si>
  <si>
    <t>NDAP　計</t>
    <rPh sb="5" eb="6">
      <t>ケイ</t>
    </rPh>
    <phoneticPr fontId="15"/>
  </si>
  <si>
    <t>エヌジェーケー</t>
  </si>
  <si>
    <t>一括</t>
  </si>
  <si>
    <t>SOAREソリューションズ</t>
  </si>
  <si>
    <t>ジェイエスフィット</t>
  </si>
  <si>
    <t>2014.3Q</t>
  </si>
  <si>
    <t>JIPテクノサイエンス</t>
  </si>
  <si>
    <t>2018.3Q</t>
  </si>
  <si>
    <t>≪参考≫セグ別集計</t>
    <rPh sb="1" eb="3">
      <t>サンコウ</t>
    </rPh>
    <rPh sb="6" eb="7">
      <t>ベツ</t>
    </rPh>
    <rPh sb="7" eb="9">
      <t>シュウケイ</t>
    </rPh>
    <phoneticPr fontId="15"/>
  </si>
  <si>
    <t>合計</t>
    <rPh sb="0" eb="2">
      <t>ゴウケイ</t>
    </rPh>
    <phoneticPr fontId="15"/>
  </si>
  <si>
    <t>拡大</t>
    <rPh sb="0" eb="2">
      <t>カクダイ</t>
    </rPh>
    <phoneticPr fontId="15"/>
  </si>
  <si>
    <t>○P&amp;F</t>
  </si>
  <si>
    <t>○その他</t>
    <rPh sb="3" eb="4">
      <t>タ</t>
    </rPh>
    <phoneticPr fontId="15"/>
  </si>
  <si>
    <t>拡大合計</t>
    <rPh sb="0" eb="2">
      <t>カクダイ</t>
    </rPh>
    <rPh sb="2" eb="4">
      <t>ゴウケイ</t>
    </rPh>
    <phoneticPr fontId="15"/>
  </si>
  <si>
    <t>参考</t>
    <rPh sb="0" eb="2">
      <t>サンコウ</t>
    </rPh>
    <phoneticPr fontId="49"/>
  </si>
  <si>
    <t>基礎資料チェック</t>
    <rPh sb="0" eb="2">
      <t>キソ</t>
    </rPh>
    <rPh sb="2" eb="4">
      <t>シリョウ</t>
    </rPh>
    <phoneticPr fontId="15"/>
  </si>
  <si>
    <t>キュビット</t>
  </si>
  <si>
    <t>アール</t>
  </si>
  <si>
    <t>日本電子計算</t>
  </si>
  <si>
    <t>NTT Data International　計</t>
  </si>
  <si>
    <t>NDAP　計</t>
  </si>
  <si>
    <t>Everis</t>
  </si>
  <si>
    <t>調整</t>
    <rPh sb="0" eb="2">
      <t>チョウセイ</t>
    </rPh>
    <phoneticPr fontId="15"/>
  </si>
  <si>
    <t>アイテックス</t>
  </si>
  <si>
    <t>平成26年度第3四半期</t>
  </si>
  <si>
    <t>平成25年度第3四半期</t>
  </si>
  <si>
    <t>③合計
（①＋②）</t>
    <rPh sb="1" eb="3">
      <t>ゴウケイ</t>
    </rPh>
    <phoneticPr fontId="45"/>
  </si>
  <si>
    <t>ビーンサービス</t>
  </si>
  <si>
    <t>ビーン（連結上積）</t>
    <rPh sb="4" eb="6">
      <t>レンケツ</t>
    </rPh>
    <rPh sb="6" eb="8">
      <t>ウワヅ</t>
    </rPh>
    <phoneticPr fontId="49"/>
  </si>
  <si>
    <t>数理システム</t>
    <rPh sb="0" eb="1">
      <t>カズ</t>
    </rPh>
    <rPh sb="1" eb="2">
      <t>リ</t>
    </rPh>
    <phoneticPr fontId="15"/>
  </si>
  <si>
    <t>キュビット</t>
    <phoneticPr fontId="15"/>
  </si>
  <si>
    <t>総合計</t>
    <rPh sb="0" eb="1">
      <t>ソウ</t>
    </rPh>
    <rPh sb="1" eb="3">
      <t>ゴウケイ</t>
    </rPh>
    <phoneticPr fontId="15"/>
  </si>
  <si>
    <t>ビーン</t>
  </si>
  <si>
    <t>ビーン（連結上積）</t>
  </si>
  <si>
    <t>数据必易恩（中国）</t>
  </si>
  <si>
    <t>数据必易恩（藩陽）</t>
  </si>
  <si>
    <t xml:space="preserve">NTT DATA Italia </t>
  </si>
  <si>
    <t>Accellence</t>
  </si>
  <si>
    <t>数理システム</t>
  </si>
  <si>
    <t xml:space="preserve">NTT DATA Deutsuland </t>
  </si>
  <si>
    <t>NTTDATA UK</t>
  </si>
  <si>
    <t>東北情報</t>
  </si>
  <si>
    <t>カンパニー計</t>
    <rPh sb="5" eb="6">
      <t>ケイ</t>
    </rPh>
    <phoneticPr fontId="15"/>
  </si>
  <si>
    <t>外部売上</t>
    <rPh sb="0" eb="2">
      <t>ガイブ</t>
    </rPh>
    <rPh sb="2" eb="4">
      <t>ウリアゲ</t>
    </rPh>
    <phoneticPr fontId="15"/>
  </si>
  <si>
    <t>セグ間</t>
    <rPh sb="2" eb="3">
      <t>カン</t>
    </rPh>
    <phoneticPr fontId="15"/>
  </si>
  <si>
    <t>営業費用</t>
    <rPh sb="0" eb="2">
      <t>エイギョウ</t>
    </rPh>
    <rPh sb="2" eb="4">
      <t>ヒヨウ</t>
    </rPh>
    <phoneticPr fontId="15"/>
  </si>
  <si>
    <t>営業利益率</t>
    <rPh sb="0" eb="2">
      <t>エイギョウ</t>
    </rPh>
    <rPh sb="2" eb="4">
      <t>リエキ</t>
    </rPh>
    <rPh sb="4" eb="5">
      <t>リツ</t>
    </rPh>
    <phoneticPr fontId="15"/>
  </si>
  <si>
    <t>特別利益</t>
    <rPh sb="0" eb="2">
      <t>トクベツ</t>
    </rPh>
    <rPh sb="2" eb="4">
      <t>リエキ</t>
    </rPh>
    <phoneticPr fontId="15"/>
  </si>
  <si>
    <t>特別損失</t>
    <rPh sb="0" eb="2">
      <t>トクベツ</t>
    </rPh>
    <rPh sb="2" eb="4">
      <t>ソンシツ</t>
    </rPh>
    <phoneticPr fontId="15"/>
  </si>
  <si>
    <t>セグメント利益率</t>
    <rPh sb="5" eb="7">
      <t>リエキ</t>
    </rPh>
    <rPh sb="7" eb="8">
      <t>リツ</t>
    </rPh>
    <phoneticPr fontId="15"/>
  </si>
  <si>
    <t>のれん償却額</t>
    <rPh sb="3" eb="6">
      <t>ショウキャクガク</t>
    </rPh>
    <phoneticPr fontId="15"/>
  </si>
  <si>
    <t>のれん組替（JSOL）</t>
    <rPh sb="3" eb="5">
      <t>クミカエ</t>
    </rPh>
    <phoneticPr fontId="15"/>
  </si>
  <si>
    <t>のれん償却額戻し後営業利益</t>
    <rPh sb="3" eb="6">
      <t>ショウキャクガク</t>
    </rPh>
    <rPh sb="6" eb="7">
      <t>モド</t>
    </rPh>
    <rPh sb="8" eb="9">
      <t>ゴ</t>
    </rPh>
    <rPh sb="9" eb="11">
      <t>エイギョウ</t>
    </rPh>
    <rPh sb="11" eb="13">
      <t>リエキ</t>
    </rPh>
    <phoneticPr fontId="15"/>
  </si>
  <si>
    <t>【増減】</t>
    <rPh sb="1" eb="3">
      <t>ゾウゲン</t>
    </rPh>
    <phoneticPr fontId="15"/>
  </si>
  <si>
    <t>増減率</t>
    <rPh sb="0" eb="2">
      <t>ゾウゲン</t>
    </rPh>
    <rPh sb="2" eb="3">
      <t>リツ</t>
    </rPh>
    <phoneticPr fontId="15"/>
  </si>
  <si>
    <t>営業利益率差</t>
    <rPh sb="0" eb="2">
      <t>エイギョウ</t>
    </rPh>
    <rPh sb="2" eb="4">
      <t>リエキ</t>
    </rPh>
    <rPh sb="4" eb="5">
      <t>リツ</t>
    </rPh>
    <rPh sb="5" eb="6">
      <t>サ</t>
    </rPh>
    <phoneticPr fontId="15"/>
  </si>
  <si>
    <t>セグメント利益率差</t>
    <rPh sb="5" eb="7">
      <t>リエキ</t>
    </rPh>
    <rPh sb="7" eb="8">
      <t>リツ</t>
    </rPh>
    <rPh sb="8" eb="9">
      <t>サ</t>
    </rPh>
    <phoneticPr fontId="15"/>
  </si>
  <si>
    <t>平成２６年度第３四半期　連結損益計算書　＜ 基 礎 数 値 （３ヵ月情報）＞</t>
    <rPh sb="4" eb="6">
      <t>ネンド</t>
    </rPh>
    <rPh sb="6" eb="7">
      <t>ダイ</t>
    </rPh>
    <rPh sb="8" eb="11">
      <t>シハンキ</t>
    </rPh>
    <rPh sb="12" eb="14">
      <t>レンケツ</t>
    </rPh>
    <rPh sb="14" eb="15">
      <t>ゾン</t>
    </rPh>
    <rPh sb="15" eb="16">
      <t>エキ</t>
    </rPh>
    <rPh sb="16" eb="18">
      <t>ケイサン</t>
    </rPh>
    <rPh sb="18" eb="19">
      <t>ショ</t>
    </rPh>
    <rPh sb="22" eb="23">
      <t>モト</t>
    </rPh>
    <rPh sb="24" eb="25">
      <t>イシズエ</t>
    </rPh>
    <rPh sb="26" eb="27">
      <t>カズ</t>
    </rPh>
    <rPh sb="28" eb="29">
      <t>アタイ</t>
    </rPh>
    <rPh sb="33" eb="34">
      <t>ゲツ</t>
    </rPh>
    <rPh sb="34" eb="36">
      <t>ジョウホウ</t>
    </rPh>
    <phoneticPr fontId="12"/>
  </si>
  <si>
    <t>（単位：円）</t>
    <phoneticPr fontId="12"/>
  </si>
  <si>
    <t>連　　　結　　（10月　～　12月）</t>
    <rPh sb="10" eb="11">
      <t>ガツ</t>
    </rPh>
    <rPh sb="16" eb="17">
      <t>ガツ</t>
    </rPh>
    <phoneticPr fontId="12"/>
  </si>
  <si>
    <t>単　　　独　　（10月　～　12月）</t>
    <rPh sb="4" eb="5">
      <t>ドク</t>
    </rPh>
    <rPh sb="10" eb="11">
      <t>ガツ</t>
    </rPh>
    <rPh sb="16" eb="17">
      <t>ガツ</t>
    </rPh>
    <phoneticPr fontId="12"/>
  </si>
  <si>
    <t>連単倍率</t>
    <rPh sb="0" eb="1">
      <t>レン</t>
    </rPh>
    <rPh sb="1" eb="2">
      <t>タン</t>
    </rPh>
    <rPh sb="2" eb="4">
      <t>バイリツ</t>
    </rPh>
    <phoneticPr fontId="12"/>
  </si>
  <si>
    <t>百分比</t>
    <rPh sb="0" eb="3">
      <t>ヒャクブンヒ</t>
    </rPh>
    <phoneticPr fontId="12"/>
  </si>
  <si>
    <t>増減額</t>
    <rPh sb="0" eb="3">
      <t>ゾウゲンガク</t>
    </rPh>
    <phoneticPr fontId="12"/>
  </si>
  <si>
    <t>増減率</t>
    <rPh sb="0" eb="2">
      <t>ゾウゲン</t>
    </rPh>
    <rPh sb="2" eb="3">
      <t>リツ</t>
    </rPh>
    <phoneticPr fontId="12"/>
  </si>
  <si>
    <t>9400000</t>
  </si>
  <si>
    <t>売上高</t>
    <rPh sb="0" eb="3">
      <t>ウリアゲダカ</t>
    </rPh>
    <phoneticPr fontId="12"/>
  </si>
  <si>
    <t>9500000</t>
  </si>
  <si>
    <t>売上原価</t>
    <rPh sb="0" eb="2">
      <t>ウリアゲ</t>
    </rPh>
    <rPh sb="2" eb="4">
      <t>ゲンカ</t>
    </rPh>
    <phoneticPr fontId="12"/>
  </si>
  <si>
    <t>【売上総利益】</t>
    <rPh sb="1" eb="3">
      <t>ウリア</t>
    </rPh>
    <rPh sb="3" eb="6">
      <t>ソウリエキ</t>
    </rPh>
    <phoneticPr fontId="12"/>
  </si>
  <si>
    <t>9600000</t>
  </si>
  <si>
    <t>販売費及び一般管理費</t>
    <rPh sb="0" eb="3">
      <t>ハンバイヒ</t>
    </rPh>
    <rPh sb="3" eb="4">
      <t>オヨ</t>
    </rPh>
    <rPh sb="5" eb="7">
      <t>イッパン</t>
    </rPh>
    <rPh sb="7" eb="10">
      <t>カンリヒ</t>
    </rPh>
    <phoneticPr fontId="12"/>
  </si>
  <si>
    <t>6149800</t>
  </si>
  <si>
    <t>　再）のれん償却</t>
    <rPh sb="1" eb="2">
      <t>サイ</t>
    </rPh>
    <rPh sb="6" eb="8">
      <t>ショウキャク</t>
    </rPh>
    <phoneticPr fontId="12"/>
  </si>
  <si>
    <t>【営業利益】</t>
    <rPh sb="1" eb="3">
      <t>エイギョウ</t>
    </rPh>
    <rPh sb="3" eb="5">
      <t>リエキ</t>
    </rPh>
    <phoneticPr fontId="12"/>
  </si>
  <si>
    <t>9711000</t>
  </si>
  <si>
    <t>営業外収益</t>
    <rPh sb="0" eb="3">
      <t>エイギョウガイ</t>
    </rPh>
    <rPh sb="3" eb="5">
      <t>シュウエキ</t>
    </rPh>
    <phoneticPr fontId="12"/>
  </si>
  <si>
    <t>　受取利息</t>
    <rPh sb="1" eb="3">
      <t>ウケトリ</t>
    </rPh>
    <rPh sb="3" eb="5">
      <t>リソク</t>
    </rPh>
    <phoneticPr fontId="12"/>
  </si>
  <si>
    <t>有価証券利息を含む</t>
    <rPh sb="0" eb="2">
      <t>ユウカ</t>
    </rPh>
    <rPh sb="2" eb="4">
      <t>ショウケン</t>
    </rPh>
    <rPh sb="4" eb="6">
      <t>リソク</t>
    </rPh>
    <rPh sb="7" eb="8">
      <t>フク</t>
    </rPh>
    <phoneticPr fontId="12"/>
  </si>
  <si>
    <t>　受取配当金</t>
    <rPh sb="1" eb="3">
      <t>ウケト</t>
    </rPh>
    <rPh sb="3" eb="6">
      <t>ハイトウキン</t>
    </rPh>
    <phoneticPr fontId="12"/>
  </si>
  <si>
    <t>　持分法投資利益</t>
    <rPh sb="1" eb="3">
      <t>モチブン</t>
    </rPh>
    <rPh sb="3" eb="4">
      <t>ホウ</t>
    </rPh>
    <rPh sb="4" eb="6">
      <t>トウシ</t>
    </rPh>
    <rPh sb="6" eb="8">
      <t>リエキ</t>
    </rPh>
    <phoneticPr fontId="12"/>
  </si>
  <si>
    <t>　有価証券売却益</t>
    <rPh sb="1" eb="3">
      <t>ユウカ</t>
    </rPh>
    <rPh sb="3" eb="5">
      <t>ショウケン</t>
    </rPh>
    <rPh sb="5" eb="8">
      <t>バイキャクエキ</t>
    </rPh>
    <phoneticPr fontId="12"/>
  </si>
  <si>
    <t xml:space="preserve">  有価証券評価損戻入益</t>
    <phoneticPr fontId="12"/>
  </si>
  <si>
    <t>　のれん償却</t>
    <rPh sb="4" eb="6">
      <t>ショウキャク</t>
    </rPh>
    <phoneticPr fontId="12"/>
  </si>
  <si>
    <t>　為替差益</t>
    <rPh sb="1" eb="3">
      <t>カワセ</t>
    </rPh>
    <rPh sb="3" eb="5">
      <t>サエキ</t>
    </rPh>
    <phoneticPr fontId="10"/>
  </si>
  <si>
    <t>　関係会社株式売却益</t>
    <phoneticPr fontId="12"/>
  </si>
  <si>
    <t>　プットオプションの再算定</t>
    <phoneticPr fontId="12"/>
  </si>
  <si>
    <t>　雑収入</t>
    <rPh sb="1" eb="2">
      <t>ザツ</t>
    </rPh>
    <rPh sb="2" eb="4">
      <t>シュウニュウ</t>
    </rPh>
    <phoneticPr fontId="12"/>
  </si>
  <si>
    <t>9712000</t>
  </si>
  <si>
    <t>営業外費用</t>
    <rPh sb="0" eb="3">
      <t>エイギョウガイ</t>
    </rPh>
    <rPh sb="3" eb="5">
      <t>ヒヨウ</t>
    </rPh>
    <phoneticPr fontId="12"/>
  </si>
  <si>
    <t>　支払利息及び割引料</t>
    <rPh sb="1" eb="3">
      <t>シハラ</t>
    </rPh>
    <rPh sb="3" eb="5">
      <t>リソク</t>
    </rPh>
    <rPh sb="5" eb="6">
      <t>オヨ</t>
    </rPh>
    <rPh sb="7" eb="10">
      <t>ワリビキリョウ</t>
    </rPh>
    <phoneticPr fontId="12"/>
  </si>
  <si>
    <t>借入金利息、ｸﾞﾙｰﾌﾟﾌｧｲﾅﾝｽ</t>
    <rPh sb="0" eb="2">
      <t>カリイレ</t>
    </rPh>
    <rPh sb="2" eb="3">
      <t>キン</t>
    </rPh>
    <rPh sb="3" eb="5">
      <t>リソク</t>
    </rPh>
    <phoneticPr fontId="12"/>
  </si>
  <si>
    <t>　社債利息（社債発行差金償却含）</t>
    <rPh sb="1" eb="3">
      <t>シャサイ</t>
    </rPh>
    <rPh sb="3" eb="5">
      <t>リソク</t>
    </rPh>
    <rPh sb="6" eb="8">
      <t>シャサイ</t>
    </rPh>
    <rPh sb="8" eb="10">
      <t>ハッコウ</t>
    </rPh>
    <rPh sb="10" eb="12">
      <t>サキン</t>
    </rPh>
    <rPh sb="12" eb="14">
      <t>ショウキャク</t>
    </rPh>
    <rPh sb="14" eb="15">
      <t>フク</t>
    </rPh>
    <phoneticPr fontId="12"/>
  </si>
  <si>
    <t>社債利息、社債発行差金償却</t>
    <rPh sb="0" eb="2">
      <t>シャサイ</t>
    </rPh>
    <rPh sb="2" eb="4">
      <t>リソク</t>
    </rPh>
    <rPh sb="5" eb="7">
      <t>シャサイ</t>
    </rPh>
    <rPh sb="7" eb="9">
      <t>ハッコウ</t>
    </rPh>
    <rPh sb="9" eb="11">
      <t>サキン</t>
    </rPh>
    <rPh sb="11" eb="13">
      <t>ショウキャク</t>
    </rPh>
    <phoneticPr fontId="12"/>
  </si>
  <si>
    <t>　ＣＰ利息</t>
    <rPh sb="3" eb="5">
      <t>リソク</t>
    </rPh>
    <phoneticPr fontId="12"/>
  </si>
  <si>
    <t>　社債発行費</t>
    <rPh sb="1" eb="3">
      <t>シャサイ</t>
    </rPh>
    <rPh sb="3" eb="5">
      <t>ハッコウ</t>
    </rPh>
    <rPh sb="5" eb="6">
      <t>ヒ</t>
    </rPh>
    <phoneticPr fontId="12"/>
  </si>
  <si>
    <t>　損害賠償金</t>
    <rPh sb="1" eb="3">
      <t>ソンガイ</t>
    </rPh>
    <rPh sb="3" eb="6">
      <t>バイショウキン</t>
    </rPh>
    <phoneticPr fontId="12"/>
  </si>
  <si>
    <t>　有価証券売却損</t>
    <rPh sb="1" eb="3">
      <t>ユウカ</t>
    </rPh>
    <rPh sb="3" eb="5">
      <t>ショウケン</t>
    </rPh>
    <rPh sb="5" eb="7">
      <t>バイキャク</t>
    </rPh>
    <rPh sb="7" eb="8">
      <t>ソン</t>
    </rPh>
    <phoneticPr fontId="12"/>
  </si>
  <si>
    <t>ゴルフ会員権の売却損をのぞく</t>
    <rPh sb="3" eb="6">
      <t>カイインケン</t>
    </rPh>
    <rPh sb="7" eb="10">
      <t>バイキャクソン</t>
    </rPh>
    <phoneticPr fontId="12"/>
  </si>
  <si>
    <t>　有価証券評価損</t>
    <rPh sb="1" eb="3">
      <t>ユウカ</t>
    </rPh>
    <rPh sb="3" eb="5">
      <t>ショウケン</t>
    </rPh>
    <rPh sb="5" eb="7">
      <t>ヒョウカ</t>
    </rPh>
    <rPh sb="7" eb="8">
      <t>ソン</t>
    </rPh>
    <phoneticPr fontId="12"/>
  </si>
  <si>
    <t>ゴルフ会員権の評価損のぞく</t>
    <rPh sb="3" eb="6">
      <t>カイインケン</t>
    </rPh>
    <rPh sb="7" eb="9">
      <t>ヒョウカ</t>
    </rPh>
    <rPh sb="9" eb="10">
      <t>ソン</t>
    </rPh>
    <phoneticPr fontId="12"/>
  </si>
  <si>
    <t>　固定資産売却損</t>
    <rPh sb="1" eb="3">
      <t>コテイ</t>
    </rPh>
    <rPh sb="3" eb="5">
      <t>シサン</t>
    </rPh>
    <rPh sb="5" eb="8">
      <t>バイキャクソン</t>
    </rPh>
    <phoneticPr fontId="12"/>
  </si>
  <si>
    <t>　固定資産除却損</t>
    <rPh sb="1" eb="3">
      <t>コテイ</t>
    </rPh>
    <rPh sb="3" eb="5">
      <t>シサン</t>
    </rPh>
    <rPh sb="5" eb="6">
      <t>ジョ</t>
    </rPh>
    <rPh sb="6" eb="7">
      <t>キャク</t>
    </rPh>
    <rPh sb="7" eb="8">
      <t>ゾン</t>
    </rPh>
    <phoneticPr fontId="12"/>
  </si>
  <si>
    <t>　関係会社株式売却損</t>
    <rPh sb="1" eb="3">
      <t>カンケイ</t>
    </rPh>
    <rPh sb="3" eb="5">
      <t>ガイシャ</t>
    </rPh>
    <rPh sb="5" eb="7">
      <t>カブシキ</t>
    </rPh>
    <rPh sb="7" eb="9">
      <t>バイキャク</t>
    </rPh>
    <rPh sb="9" eb="10">
      <t>ゾン</t>
    </rPh>
    <phoneticPr fontId="12"/>
  </si>
  <si>
    <t>　雑支出</t>
    <rPh sb="1" eb="2">
      <t>ザツ</t>
    </rPh>
    <rPh sb="2" eb="4">
      <t>シシュツ</t>
    </rPh>
    <phoneticPr fontId="12"/>
  </si>
  <si>
    <t>【営業外損益】</t>
    <rPh sb="1" eb="4">
      <t>エイギョウガイ</t>
    </rPh>
    <rPh sb="4" eb="6">
      <t>ソンエキ</t>
    </rPh>
    <phoneticPr fontId="12"/>
  </si>
  <si>
    <t>【経常利益】</t>
    <rPh sb="1" eb="3">
      <t>ケイジョウ</t>
    </rPh>
    <rPh sb="3" eb="5">
      <t>リエキ</t>
    </rPh>
    <phoneticPr fontId="12"/>
  </si>
  <si>
    <t>9721000</t>
  </si>
  <si>
    <t>特別利益</t>
    <rPh sb="0" eb="2">
      <t>トクベツ</t>
    </rPh>
    <rPh sb="2" eb="4">
      <t>リエキ</t>
    </rPh>
    <phoneticPr fontId="12"/>
  </si>
  <si>
    <t>　負債評価差益</t>
    <rPh sb="1" eb="3">
      <t>フサイ</t>
    </rPh>
    <rPh sb="3" eb="5">
      <t>ヒョウカ</t>
    </rPh>
    <rPh sb="5" eb="7">
      <t>サエキ</t>
    </rPh>
    <phoneticPr fontId="12"/>
  </si>
  <si>
    <t>9722000</t>
  </si>
  <si>
    <t>　再編に伴う費用</t>
    <rPh sb="1" eb="3">
      <t>サイヘン</t>
    </rPh>
    <rPh sb="4" eb="5">
      <t>トモナ</t>
    </rPh>
    <rPh sb="6" eb="8">
      <t>ヒヨウ</t>
    </rPh>
    <phoneticPr fontId="12"/>
  </si>
  <si>
    <t>　固定資産減損損失</t>
    <rPh sb="1" eb="3">
      <t>コテイ</t>
    </rPh>
    <rPh sb="3" eb="5">
      <t>シサン</t>
    </rPh>
    <rPh sb="5" eb="7">
      <t>ゲンソン</t>
    </rPh>
    <rPh sb="7" eb="9">
      <t>ソンシツ</t>
    </rPh>
    <phoneticPr fontId="10"/>
  </si>
  <si>
    <t>　その他</t>
    <rPh sb="3" eb="4">
      <t>タ</t>
    </rPh>
    <phoneticPr fontId="12"/>
  </si>
  <si>
    <t>【税金等調整前当期純利益】</t>
    <rPh sb="1" eb="3">
      <t>ゼイキン</t>
    </rPh>
    <rPh sb="3" eb="4">
      <t>トウ</t>
    </rPh>
    <rPh sb="4" eb="7">
      <t>チョウセイマエ</t>
    </rPh>
    <rPh sb="7" eb="9">
      <t>トウキ</t>
    </rPh>
    <rPh sb="9" eb="12">
      <t>ジュンリエキ</t>
    </rPh>
    <phoneticPr fontId="12"/>
  </si>
  <si>
    <t>7419000</t>
  </si>
  <si>
    <t>法人税、住民税及び事業税</t>
    <rPh sb="0" eb="3">
      <t>ホウジンゼイ</t>
    </rPh>
    <rPh sb="4" eb="7">
      <t>ジュウミンゼイ</t>
    </rPh>
    <rPh sb="7" eb="8">
      <t>オヨ</t>
    </rPh>
    <rPh sb="9" eb="12">
      <t>ジギョウゼイ</t>
    </rPh>
    <phoneticPr fontId="12"/>
  </si>
  <si>
    <t>7420000</t>
  </si>
  <si>
    <t>法人税等調整額</t>
    <rPh sb="0" eb="3">
      <t>ホウジンゼイ</t>
    </rPh>
    <rPh sb="3" eb="4">
      <t>トウ</t>
    </rPh>
    <rPh sb="4" eb="6">
      <t>チョウセイ</t>
    </rPh>
    <rPh sb="6" eb="7">
      <t>ガク</t>
    </rPh>
    <phoneticPr fontId="12"/>
  </si>
  <si>
    <t>【税金費用】</t>
    <rPh sb="1" eb="3">
      <t>ゼイキン</t>
    </rPh>
    <rPh sb="3" eb="5">
      <t>ヒヨウ</t>
    </rPh>
    <phoneticPr fontId="12"/>
  </si>
  <si>
    <t>【少数株主損益調整前当期純利益】</t>
    <rPh sb="1" eb="3">
      <t>ショウスウ</t>
    </rPh>
    <rPh sb="3" eb="5">
      <t>カブヌシ</t>
    </rPh>
    <rPh sb="5" eb="7">
      <t>ソンエキ</t>
    </rPh>
    <rPh sb="7" eb="9">
      <t>チョウセイ</t>
    </rPh>
    <rPh sb="9" eb="10">
      <t>マエ</t>
    </rPh>
    <rPh sb="10" eb="12">
      <t>トウキ</t>
    </rPh>
    <rPh sb="12" eb="15">
      <t>ジュンリエキ</t>
    </rPh>
    <phoneticPr fontId="12"/>
  </si>
  <si>
    <t>7500000</t>
  </si>
  <si>
    <t>少数株主利益</t>
    <rPh sb="0" eb="2">
      <t>ショウスウ</t>
    </rPh>
    <rPh sb="2" eb="4">
      <t>カブヌシ</t>
    </rPh>
    <rPh sb="4" eb="6">
      <t>リエキ</t>
    </rPh>
    <phoneticPr fontId="12"/>
  </si>
  <si>
    <t>少数株主損失</t>
    <rPh sb="0" eb="2">
      <t>ショウスウ</t>
    </rPh>
    <rPh sb="2" eb="4">
      <t>カブヌシ</t>
    </rPh>
    <rPh sb="4" eb="6">
      <t>ソンシツ</t>
    </rPh>
    <phoneticPr fontId="12"/>
  </si>
  <si>
    <t>【税金費用等】</t>
    <rPh sb="1" eb="3">
      <t>ゼイキン</t>
    </rPh>
    <rPh sb="3" eb="6">
      <t>ヒヨウトウ</t>
    </rPh>
    <phoneticPr fontId="12"/>
  </si>
  <si>
    <t>【当期純利益】</t>
    <rPh sb="1" eb="3">
      <t>トウキ</t>
    </rPh>
    <rPh sb="3" eb="6">
      <t>ジュンリエキ</t>
    </rPh>
    <phoneticPr fontId="12"/>
  </si>
  <si>
    <r>
      <t>※　上記百分比は、売上高に対するもので、調整をしていない値　（</t>
    </r>
    <r>
      <rPr>
        <b/>
        <u/>
        <sz val="10"/>
        <rFont val="ＭＳ Ｐゴシック"/>
        <family val="3"/>
        <charset val="128"/>
      </rPr>
      <t>開示には百分比で算定の構成比を使用すること</t>
    </r>
    <r>
      <rPr>
        <sz val="10"/>
        <rFont val="ＭＳ Ｐゴシック"/>
        <family val="3"/>
        <charset val="128"/>
      </rPr>
      <t>）</t>
    </r>
    <rPh sb="2" eb="4">
      <t>ジョウキ</t>
    </rPh>
    <rPh sb="4" eb="7">
      <t>ヒャクブンヒ</t>
    </rPh>
    <rPh sb="9" eb="11">
      <t>ウリアゲ</t>
    </rPh>
    <rPh sb="11" eb="12">
      <t>ダカ</t>
    </rPh>
    <rPh sb="13" eb="14">
      <t>タイ</t>
    </rPh>
    <rPh sb="20" eb="22">
      <t>チョウセイ</t>
    </rPh>
    <rPh sb="28" eb="29">
      <t>アタイ</t>
    </rPh>
    <rPh sb="31" eb="33">
      <t>カイジ</t>
    </rPh>
    <rPh sb="35" eb="38">
      <t>ヒャクブンヒ</t>
    </rPh>
    <rPh sb="39" eb="41">
      <t>サンテイ</t>
    </rPh>
    <rPh sb="42" eb="44">
      <t>コウセイ</t>
    </rPh>
    <rPh sb="44" eb="45">
      <t>ヒ</t>
    </rPh>
    <rPh sb="46" eb="48">
      <t>シヨウ</t>
    </rPh>
    <phoneticPr fontId="12"/>
  </si>
  <si>
    <t xml:space="preserve">      営業外損益の内訳における（　）内については営業外の中での構成比。</t>
    <rPh sb="6" eb="9">
      <t>エイギョウガイ</t>
    </rPh>
    <rPh sb="9" eb="11">
      <t>ソンエキ</t>
    </rPh>
    <rPh sb="12" eb="14">
      <t>ウチワケ</t>
    </rPh>
    <rPh sb="21" eb="22">
      <t>ナイ</t>
    </rPh>
    <rPh sb="27" eb="30">
      <t>エイギョウガイ</t>
    </rPh>
    <rPh sb="31" eb="32">
      <t>ナカ</t>
    </rPh>
    <rPh sb="34" eb="37">
      <t>コウセイヒ</t>
    </rPh>
    <phoneticPr fontId="12"/>
  </si>
  <si>
    <t>2015/3
実績</t>
    <rPh sb="7" eb="9">
      <t>ジッセキ</t>
    </rPh>
    <phoneticPr fontId="22"/>
  </si>
  <si>
    <t>2015/3</t>
    <phoneticPr fontId="9"/>
  </si>
  <si>
    <t>2016/3</t>
    <phoneticPr fontId="9"/>
  </si>
  <si>
    <t xml:space="preserve">0 </t>
  </si>
  <si>
    <t>当期末残高</t>
    <rPh sb="0" eb="1">
      <t>トウ</t>
    </rPh>
    <rPh sb="1" eb="3">
      <t>キマツ</t>
    </rPh>
    <rPh sb="2" eb="3">
      <t>マツ</t>
    </rPh>
    <rPh sb="3" eb="5">
      <t>ザンダカ</t>
    </rPh>
    <phoneticPr fontId="45"/>
  </si>
  <si>
    <t>スマートソーシング</t>
  </si>
  <si>
    <t>JBIS</t>
  </si>
  <si>
    <t>DACS</t>
  </si>
  <si>
    <r>
      <t>itelligence</t>
    </r>
    <r>
      <rPr>
        <sz val="11"/>
        <rFont val="明朝"/>
        <family val="1"/>
        <charset val="128"/>
      </rPr>
      <t>子会社</t>
    </r>
    <rPh sb="11" eb="14">
      <t>コガイシャ</t>
    </rPh>
    <phoneticPr fontId="15"/>
  </si>
  <si>
    <t>Cirquent</t>
  </si>
  <si>
    <t>ValueTeam</t>
  </si>
  <si>
    <t>Keane</t>
  </si>
  <si>
    <t>Optimal</t>
  </si>
  <si>
    <t>Centerstance</t>
  </si>
  <si>
    <t>Extend 　※取得原価分</t>
  </si>
  <si>
    <t>Extend 　※付随費用分</t>
  </si>
  <si>
    <t>Cornerstone ※取得原価分</t>
  </si>
  <si>
    <t>Cornerstone　※付随費用分</t>
  </si>
  <si>
    <t>Everis①</t>
  </si>
  <si>
    <t>Everis②</t>
  </si>
  <si>
    <t>ＮＪＫ</t>
  </si>
  <si>
    <t>2013.3Q</t>
  </si>
  <si>
    <t>2013.４Q</t>
  </si>
  <si>
    <t>2014.2Q</t>
  </si>
  <si>
    <t>ビズインテグラル</t>
  </si>
  <si>
    <t>ハレックス</t>
  </si>
  <si>
    <t>＜速報資料＞</t>
    <rPh sb="1" eb="3">
      <t>ソクホウ</t>
    </rPh>
    <rPh sb="3" eb="5">
      <t>シリョウ</t>
    </rPh>
    <phoneticPr fontId="49"/>
  </si>
  <si>
    <t>減損(国内)</t>
    <rPh sb="0" eb="2">
      <t>ゲンソン</t>
    </rPh>
    <rPh sb="3" eb="5">
      <t>コクナイ</t>
    </rPh>
    <phoneticPr fontId="49"/>
  </si>
  <si>
    <t>国内</t>
    <rPh sb="0" eb="2">
      <t>コクナイ</t>
    </rPh>
    <phoneticPr fontId="49"/>
  </si>
  <si>
    <t>海外</t>
    <rPh sb="0" eb="2">
      <t>カイガイ</t>
    </rPh>
    <phoneticPr fontId="49"/>
  </si>
  <si>
    <t>平成27年度　第1四半期決算　カンパニー別セグメント情報（セグメント）</t>
  </si>
  <si>
    <t>【平成27年度　第1四半期】</t>
  </si>
  <si>
    <t>のれん償却額戻し後セグメント利益</t>
    <rPh sb="3" eb="5">
      <t>ショウキャク</t>
    </rPh>
    <rPh sb="5" eb="6">
      <t>ガク</t>
    </rPh>
    <rPh sb="6" eb="7">
      <t>モド</t>
    </rPh>
    <rPh sb="8" eb="9">
      <t>ゴ</t>
    </rPh>
    <rPh sb="14" eb="16">
      <t>リエキ</t>
    </rPh>
    <phoneticPr fontId="15"/>
  </si>
  <si>
    <t>【平成26年度　第1四半期】</t>
  </si>
  <si>
    <t>平成26年　第4四半期決算　カンパニー別セグメント情報（セグメント）</t>
  </si>
  <si>
    <t>【平成26年　第4四半期】</t>
  </si>
  <si>
    <t>【平成25年　第4四半期】</t>
  </si>
  <si>
    <t>テクノパワー</t>
  </si>
  <si>
    <t>金融</t>
    <rPh sb="0" eb="2">
      <t>キンユウ</t>
    </rPh>
    <phoneticPr fontId="15"/>
  </si>
  <si>
    <t>法人・ソリューション</t>
    <rPh sb="0" eb="2">
      <t>ホウジン</t>
    </rPh>
    <phoneticPr fontId="15"/>
  </si>
  <si>
    <t>2015年3月期</t>
    <phoneticPr fontId="9"/>
  </si>
  <si>
    <t>2Q累計</t>
    <rPh sb="2" eb="4">
      <t>ルイケイ</t>
    </rPh>
    <phoneticPr fontId="22"/>
  </si>
  <si>
    <t>公共・社会基盤</t>
    <rPh sb="0" eb="2">
      <t>コウキョウ</t>
    </rPh>
    <rPh sb="3" eb="5">
      <t>シャカイ</t>
    </rPh>
    <rPh sb="5" eb="7">
      <t>キバン</t>
    </rPh>
    <phoneticPr fontId="15"/>
  </si>
  <si>
    <t>中央府省・地方自治体・ヘルスケア</t>
    <rPh sb="0" eb="2">
      <t>チュウオウ</t>
    </rPh>
    <rPh sb="2" eb="4">
      <t>フショウ</t>
    </rPh>
    <rPh sb="5" eb="7">
      <t>チホウ</t>
    </rPh>
    <rPh sb="7" eb="10">
      <t>ジチタイ</t>
    </rPh>
    <phoneticPr fontId="15"/>
  </si>
  <si>
    <t>2016年3月期</t>
    <phoneticPr fontId="9"/>
  </si>
  <si>
    <t>通期実績</t>
    <rPh sb="0" eb="2">
      <t>ツウキ</t>
    </rPh>
    <rPh sb="2" eb="4">
      <t>ジッセキ</t>
    </rPh>
    <phoneticPr fontId="15"/>
  </si>
  <si>
    <t>協同組織金融機関・金融ネットワーク</t>
    <rPh sb="0" eb="2">
      <t>キョウドウ</t>
    </rPh>
    <rPh sb="2" eb="4">
      <t>ソシキ</t>
    </rPh>
    <rPh sb="4" eb="6">
      <t>キンユウ</t>
    </rPh>
    <rPh sb="6" eb="8">
      <t>キカン</t>
    </rPh>
    <rPh sb="9" eb="11">
      <t>キンユウ</t>
    </rPh>
    <phoneticPr fontId="15"/>
  </si>
  <si>
    <t>流通・サービス・ペイメント</t>
    <rPh sb="0" eb="2">
      <t>リュウツウ</t>
    </rPh>
    <phoneticPr fontId="15"/>
  </si>
  <si>
    <t>Public &amp; Social Infrastructure</t>
    <phoneticPr fontId="15"/>
  </si>
  <si>
    <t>Financial</t>
    <phoneticPr fontId="15"/>
  </si>
  <si>
    <t>Enterprise &amp; Solutions</t>
    <phoneticPr fontId="15"/>
  </si>
  <si>
    <t>（単位：億円）</t>
    <phoneticPr fontId="15"/>
  </si>
  <si>
    <t xml:space="preserve">
</t>
    <phoneticPr fontId="15"/>
  </si>
  <si>
    <t>Full-Year Results</t>
    <phoneticPr fontId="15"/>
  </si>
  <si>
    <t>Full-Year Forecasts</t>
    <phoneticPr fontId="15"/>
  </si>
  <si>
    <t>Public &amp; Financial IT Services</t>
  </si>
  <si>
    <t>Enterprise IT Services</t>
    <phoneticPr fontId="15"/>
  </si>
  <si>
    <t>Solutions &amp; Technologies</t>
    <phoneticPr fontId="15"/>
  </si>
  <si>
    <t>Global Business</t>
    <phoneticPr fontId="15"/>
  </si>
  <si>
    <t>受注高</t>
    <rPh sb="0" eb="2">
      <t>ジュチュウ</t>
    </rPh>
    <rPh sb="2" eb="3">
      <t>ダカ</t>
    </rPh>
    <phoneticPr fontId="15"/>
  </si>
  <si>
    <t>通期予想</t>
    <rPh sb="0" eb="2">
      <t>ツウキ</t>
    </rPh>
    <rPh sb="2" eb="4">
      <t>ヨソウ</t>
    </rPh>
    <phoneticPr fontId="15"/>
  </si>
  <si>
    <t>グローバル</t>
  </si>
  <si>
    <t>グローバル</t>
    <phoneticPr fontId="15"/>
  </si>
  <si>
    <t>売上高（外部顧客向け）</t>
    <rPh sb="0" eb="2">
      <t>ウリアゲ</t>
    </rPh>
    <rPh sb="2" eb="3">
      <t>ダカ</t>
    </rPh>
    <rPh sb="4" eb="6">
      <t>ガイブ</t>
    </rPh>
    <rPh sb="6" eb="8">
      <t>コキャク</t>
    </rPh>
    <rPh sb="8" eb="9">
      <t>ム</t>
    </rPh>
    <phoneticPr fontId="15"/>
  </si>
  <si>
    <t>New Orders Received</t>
    <phoneticPr fontId="9"/>
  </si>
  <si>
    <t>Net Sales (to Customers Outside the NTT DATA Group)</t>
    <phoneticPr fontId="9"/>
  </si>
  <si>
    <t>Public &amp; Social Infrastructure</t>
    <phoneticPr fontId="9"/>
  </si>
  <si>
    <t>Global</t>
    <phoneticPr fontId="15"/>
  </si>
  <si>
    <t>2014.4Q</t>
    <phoneticPr fontId="15"/>
  </si>
  <si>
    <t>EMEA(RMA)</t>
    <phoneticPr fontId="15"/>
  </si>
  <si>
    <t>2016.3Q</t>
    <phoneticPr fontId="15"/>
  </si>
  <si>
    <t>2030.3Q</t>
    <phoneticPr fontId="15"/>
  </si>
  <si>
    <t>EBS Romania</t>
    <phoneticPr fontId="15"/>
  </si>
  <si>
    <t>2016.1Q</t>
    <phoneticPr fontId="15"/>
  </si>
  <si>
    <t>Intelligroup</t>
    <phoneticPr fontId="15"/>
  </si>
  <si>
    <t>2022.2Q</t>
    <phoneticPr fontId="15"/>
  </si>
  <si>
    <t>NTTDATA Inc②</t>
    <phoneticPr fontId="15"/>
  </si>
  <si>
    <t>Carlisle &amp; Gallagher</t>
  </si>
  <si>
    <t>2031.Q</t>
    <phoneticPr fontId="49"/>
  </si>
  <si>
    <t>GB</t>
    <phoneticPr fontId="49"/>
  </si>
  <si>
    <t>NDAP　計</t>
    <phoneticPr fontId="49"/>
  </si>
  <si>
    <t>Extend Technologies①</t>
    <phoneticPr fontId="15"/>
  </si>
  <si>
    <t>2018.3Q</t>
    <phoneticPr fontId="15"/>
  </si>
  <si>
    <t>Extend Technologies②</t>
    <phoneticPr fontId="15"/>
  </si>
  <si>
    <t>Apex systemes①</t>
    <phoneticPr fontId="15"/>
  </si>
  <si>
    <t>2023.1Q</t>
    <phoneticPr fontId="15"/>
  </si>
  <si>
    <t>Apex systemes②</t>
    <phoneticPr fontId="15"/>
  </si>
  <si>
    <t>Cornerstone①</t>
    <phoneticPr fontId="15"/>
  </si>
  <si>
    <t>2016.2Q</t>
    <phoneticPr fontId="15"/>
  </si>
  <si>
    <t>2025.4Q</t>
    <phoneticPr fontId="15"/>
  </si>
  <si>
    <t>2014.2Q</t>
    <phoneticPr fontId="15"/>
  </si>
  <si>
    <t>東北情報</t>
    <phoneticPr fontId="49"/>
  </si>
  <si>
    <t>合計</t>
    <phoneticPr fontId="15"/>
  </si>
  <si>
    <t>ok</t>
  </si>
  <si>
    <t>ng</t>
  </si>
  <si>
    <t>2013.3Q</t>
    <phoneticPr fontId="15"/>
  </si>
  <si>
    <t>2013.4Q</t>
    <phoneticPr fontId="15"/>
  </si>
  <si>
    <t>2015.2Q</t>
    <phoneticPr fontId="15"/>
  </si>
  <si>
    <t>2020.4Q</t>
    <phoneticPr fontId="15"/>
  </si>
  <si>
    <t>ビーン</t>
    <phoneticPr fontId="15"/>
  </si>
  <si>
    <t>一括</t>
    <phoneticPr fontId="15"/>
  </si>
  <si>
    <t>スマートソーシング</t>
    <phoneticPr fontId="15"/>
  </si>
  <si>
    <t>アール</t>
    <phoneticPr fontId="15"/>
  </si>
  <si>
    <t>○</t>
    <phoneticPr fontId="49"/>
  </si>
  <si>
    <t>ＤＡＣＳ</t>
    <phoneticPr fontId="15"/>
  </si>
  <si>
    <t>itelligence</t>
    <phoneticPr fontId="15"/>
  </si>
  <si>
    <t>2022.3Q</t>
    <phoneticPr fontId="15"/>
  </si>
  <si>
    <t xml:space="preserve">NTT DATA Italia </t>
    <phoneticPr fontId="15"/>
  </si>
  <si>
    <t>2027.2Q</t>
    <phoneticPr fontId="15"/>
  </si>
  <si>
    <t>2015.3Q</t>
    <phoneticPr fontId="15"/>
  </si>
  <si>
    <t>NTTDATA Inc①　</t>
    <phoneticPr fontId="15"/>
  </si>
  <si>
    <t>2025.1Q</t>
    <phoneticPr fontId="15"/>
  </si>
  <si>
    <t>Cornerstone②</t>
    <phoneticPr fontId="15"/>
  </si>
  <si>
    <t>Accellence</t>
    <phoneticPr fontId="15"/>
  </si>
  <si>
    <t>テクノパワー</t>
    <phoneticPr fontId="49"/>
  </si>
  <si>
    <t>S&amp;T</t>
    <phoneticPr fontId="15"/>
  </si>
  <si>
    <t>2015/3</t>
    <phoneticPr fontId="22"/>
  </si>
  <si>
    <t>2016/3</t>
    <phoneticPr fontId="22"/>
  </si>
  <si>
    <t>4～9月</t>
    <rPh sb="3" eb="4">
      <t>ガツ</t>
    </rPh>
    <phoneticPr fontId="22"/>
  </si>
  <si>
    <t>7～9月</t>
    <rPh sb="3" eb="4">
      <t>ガツ</t>
    </rPh>
    <phoneticPr fontId="22"/>
  </si>
  <si>
    <t>単体</t>
    <rPh sb="0" eb="1">
      <t>タン</t>
    </rPh>
    <rPh sb="1" eb="2">
      <t>タイ</t>
    </rPh>
    <phoneticPr fontId="22"/>
  </si>
  <si>
    <t>Depreciation and Amortisation/Loss on Disposal
of Property and Equipment and Intangibles</t>
    <phoneticPr fontId="15"/>
  </si>
  <si>
    <t>/</t>
  </si>
  <si>
    <t>減価償却費等</t>
    <phoneticPr fontId="15"/>
  </si>
  <si>
    <t>Elimination or Corporate</t>
  </si>
  <si>
    <t>Enterprise &amp; Solutions</t>
  </si>
  <si>
    <t>Financial</t>
  </si>
  <si>
    <t>Public &amp; Social Infrastructure</t>
  </si>
  <si>
    <t>/</t>
    <phoneticPr fontId="15"/>
  </si>
  <si>
    <t>Capital Expenditures</t>
    <phoneticPr fontId="15"/>
  </si>
  <si>
    <t>設備投資</t>
    <phoneticPr fontId="15"/>
  </si>
  <si>
    <t>/</t>
    <phoneticPr fontId="15"/>
  </si>
  <si>
    <t>Orders On Hand</t>
    <phoneticPr fontId="15"/>
  </si>
  <si>
    <t>受注残高</t>
    <phoneticPr fontId="15"/>
  </si>
  <si>
    <t>受注高</t>
    <phoneticPr fontId="15"/>
  </si>
  <si>
    <t>Net Sales (to External Customers)</t>
    <phoneticPr fontId="15"/>
  </si>
  <si>
    <t>売上高（外部顧客向け）</t>
    <rPh sb="4" eb="6">
      <t>ガイブ</t>
    </rPh>
    <rPh sb="6" eb="8">
      <t>コキャク</t>
    </rPh>
    <rPh sb="8" eb="9">
      <t>ム</t>
    </rPh>
    <phoneticPr fontId="15"/>
  </si>
  <si>
    <t>Financial</t>
    <phoneticPr fontId="15"/>
  </si>
  <si>
    <t>第4四半期累計
4th Quarter</t>
    <phoneticPr fontId="15"/>
  </si>
  <si>
    <t>第3四半期累計
3rd Quarter</t>
    <rPh sb="5" eb="7">
      <t>ルイケイ</t>
    </rPh>
    <phoneticPr fontId="15"/>
  </si>
  <si>
    <t>第2四半期累計
2nd Quarter</t>
    <rPh sb="5" eb="7">
      <t>ルイケイ</t>
    </rPh>
    <phoneticPr fontId="15"/>
  </si>
  <si>
    <t>第1四半期
1st Quarter</t>
  </si>
  <si>
    <t>Description</t>
  </si>
  <si>
    <t>区　　　　分</t>
    <phoneticPr fontId="15"/>
  </si>
  <si>
    <t>セグメント情報/Financial Results by Segment</t>
    <rPh sb="5" eb="7">
      <t>ジョウホウ</t>
    </rPh>
    <phoneticPr fontId="17"/>
  </si>
  <si>
    <t>第3四半期累計
3rd Quarter</t>
  </si>
  <si>
    <t>通期
Full year</t>
    <phoneticPr fontId="15"/>
  </si>
  <si>
    <t>Others</t>
  </si>
  <si>
    <t>Consulting &amp; Support</t>
  </si>
  <si>
    <t>System &amp; Software Development</t>
  </si>
  <si>
    <t>/</t>
    <phoneticPr fontId="15"/>
  </si>
  <si>
    <t>システム・ソフト開発</t>
    <rPh sb="8" eb="10">
      <t>カイハツ</t>
    </rPh>
    <phoneticPr fontId="15"/>
  </si>
  <si>
    <t>Integrated IT Solution</t>
  </si>
  <si>
    <t>統合ITソリューション</t>
    <rPh sb="0" eb="2">
      <t>トウゴウ</t>
    </rPh>
    <phoneticPr fontId="15"/>
  </si>
  <si>
    <t>Description</t>
    <phoneticPr fontId="15"/>
  </si>
  <si>
    <t>区　　　分</t>
    <rPh sb="0" eb="1">
      <t>ク</t>
    </rPh>
    <rPh sb="4" eb="5">
      <t>ブン</t>
    </rPh>
    <phoneticPr fontId="15"/>
  </si>
  <si>
    <t>（３）製品及びサービス別の売上高（国内外外部顧客向け）/Net Sales by Products and Services (to External Customers)</t>
    <rPh sb="3" eb="5">
      <t>セイヒン</t>
    </rPh>
    <rPh sb="5" eb="6">
      <t>オヨ</t>
    </rPh>
    <rPh sb="11" eb="12">
      <t>ベツ</t>
    </rPh>
    <rPh sb="13" eb="16">
      <t>ウリアゲダカ</t>
    </rPh>
    <rPh sb="17" eb="20">
      <t>コクナイガイ</t>
    </rPh>
    <rPh sb="20" eb="22">
      <t>ガイブ</t>
    </rPh>
    <rPh sb="22" eb="24">
      <t>コキャク</t>
    </rPh>
    <rPh sb="24" eb="25">
      <t>ム</t>
    </rPh>
    <phoneticPr fontId="15"/>
  </si>
  <si>
    <t>Network Services, Data Center Services, Cloud Services and Digital Services</t>
  </si>
  <si>
    <t>ネットワーク・データセンタ・クラウド・デジタル</t>
  </si>
  <si>
    <t>Manufacturing Industry</t>
    <phoneticPr fontId="15"/>
  </si>
  <si>
    <t>(Main Items)</t>
  </si>
  <si>
    <t>Retail, Logistics, Payment and Other Service Industry</t>
    <phoneticPr fontId="15"/>
  </si>
  <si>
    <t>Enterprise &amp; Solutions</t>
    <phoneticPr fontId="15"/>
  </si>
  <si>
    <t>Cooperative financial institutions and Financial Network Services</t>
    <phoneticPr fontId="15"/>
  </si>
  <si>
    <t>Banks, Insurance, Security, Credit Corporations and Financial Infrastructure</t>
    <phoneticPr fontId="15"/>
  </si>
  <si>
    <t>銀行・保険・証券・クレジット・金融ｲﾝﾌﾗ</t>
    <rPh sb="0" eb="2">
      <t>ギンコウ</t>
    </rPh>
    <rPh sb="3" eb="5">
      <t>ホケン</t>
    </rPh>
    <rPh sb="6" eb="8">
      <t>ショウケン</t>
    </rPh>
    <rPh sb="15" eb="17">
      <t>キンユウ</t>
    </rPh>
    <phoneticPr fontId="15"/>
  </si>
  <si>
    <t>Financial</t>
    <phoneticPr fontId="15"/>
  </si>
  <si>
    <t>Telecom and Utility</t>
    <phoneticPr fontId="15"/>
  </si>
  <si>
    <t>テレコム・ユーティリティ</t>
    <phoneticPr fontId="15"/>
  </si>
  <si>
    <t>Central government and related agencies, Local Government, and  Healthcare</t>
    <phoneticPr fontId="15"/>
  </si>
  <si>
    <t>Public &amp; Social Infrastructure</t>
    <phoneticPr fontId="15"/>
  </si>
  <si>
    <t>公共・社会基盤</t>
    <phoneticPr fontId="15"/>
  </si>
  <si>
    <t>第4四半期累計
4th Quarter</t>
    <phoneticPr fontId="15"/>
  </si>
  <si>
    <t>第1四半期
1st Quarter</t>
    <phoneticPr fontId="15"/>
  </si>
  <si>
    <t>Description</t>
    <phoneticPr fontId="15"/>
  </si>
  <si>
    <t>/</t>
    <phoneticPr fontId="15"/>
  </si>
  <si>
    <t>（単位：百万円/Unit: \ million）</t>
    <phoneticPr fontId="17"/>
  </si>
  <si>
    <t>（２）受注高/New Orders Received</t>
    <rPh sb="3" eb="5">
      <t>ジュチュウ</t>
    </rPh>
    <rPh sb="5" eb="6">
      <t>コウ</t>
    </rPh>
    <phoneticPr fontId="15"/>
  </si>
  <si>
    <t>Network Services, Data Center Services, Cloud Services and Digital Services</t>
    <phoneticPr fontId="15"/>
  </si>
  <si>
    <t>ネットワーク・データセンタ・クラウド・デジタル</t>
    <phoneticPr fontId="15"/>
  </si>
  <si>
    <t>Manufacturing Industry</t>
    <phoneticPr fontId="15"/>
  </si>
  <si>
    <t>Retail, Logistics, Payment and Other Service Industry</t>
    <phoneticPr fontId="15"/>
  </si>
  <si>
    <t>Enterprise &amp; Solutions</t>
    <phoneticPr fontId="15"/>
  </si>
  <si>
    <t>Cooperative financial institutions and Financial Network Services</t>
    <phoneticPr fontId="15"/>
  </si>
  <si>
    <t>Banks, Insurance, Security, Credit Corporations and Financial Infrastructure</t>
    <phoneticPr fontId="15"/>
  </si>
  <si>
    <t>Financial</t>
    <phoneticPr fontId="15"/>
  </si>
  <si>
    <t>Telecom and Utility</t>
    <phoneticPr fontId="15"/>
  </si>
  <si>
    <t>（１）売上高（国内外部顧客向け）/Net Sales (to External Customers　in Japan)</t>
    <rPh sb="7" eb="9">
      <t>コクナイ</t>
    </rPh>
    <rPh sb="9" eb="11">
      <t>ガイブ</t>
    </rPh>
    <rPh sb="11" eb="13">
      <t>コキャク</t>
    </rPh>
    <rPh sb="13" eb="14">
      <t>ム</t>
    </rPh>
    <phoneticPr fontId="15"/>
  </si>
  <si>
    <t>第2四半期累計
2nd Quarter</t>
  </si>
  <si>
    <t>TOTAL NET ASSETS</t>
    <phoneticPr fontId="17"/>
  </si>
  <si>
    <t>自己株式</t>
  </si>
  <si>
    <t>利益剰余金</t>
  </si>
  <si>
    <t>資本剰余金</t>
  </si>
  <si>
    <t>資本金</t>
  </si>
  <si>
    <t>TOTAL LIABILITIES</t>
    <phoneticPr fontId="17"/>
  </si>
  <si>
    <t>負債合計</t>
    <phoneticPr fontId="17"/>
  </si>
  <si>
    <t>その他</t>
    <rPh sb="2" eb="3">
      <t>タ</t>
    </rPh>
    <phoneticPr fontId="17"/>
  </si>
  <si>
    <t>Non-Current Liabilities</t>
    <phoneticPr fontId="17"/>
  </si>
  <si>
    <t>Current Liabilities</t>
    <phoneticPr fontId="17"/>
  </si>
  <si>
    <t>流動負債</t>
    <phoneticPr fontId="17"/>
  </si>
  <si>
    <t>LIABILITIES</t>
  </si>
  <si>
    <t>負債の部</t>
    <rPh sb="0" eb="2">
      <t>フサイ</t>
    </rPh>
    <rPh sb="3" eb="4">
      <t>ブ</t>
    </rPh>
    <phoneticPr fontId="17"/>
  </si>
  <si>
    <t>TOTAL ASSETS</t>
    <phoneticPr fontId="17"/>
  </si>
  <si>
    <t>資産合計</t>
    <phoneticPr fontId="17"/>
  </si>
  <si>
    <t>Current Assets</t>
    <phoneticPr fontId="17"/>
  </si>
  <si>
    <t>流動資産</t>
    <phoneticPr fontId="17"/>
  </si>
  <si>
    <t>ASSETS</t>
    <phoneticPr fontId="17"/>
  </si>
  <si>
    <t>資産の部</t>
    <rPh sb="0" eb="2">
      <t>シサン</t>
    </rPh>
    <rPh sb="3" eb="4">
      <t>ブ</t>
    </rPh>
    <phoneticPr fontId="17"/>
  </si>
  <si>
    <t>Description</t>
    <phoneticPr fontId="17"/>
  </si>
  <si>
    <t>/</t>
    <phoneticPr fontId="17"/>
  </si>
  <si>
    <t>区　　分</t>
    <phoneticPr fontId="17"/>
  </si>
  <si>
    <t>（単位：百万円/Unit: \ million）</t>
    <phoneticPr fontId="17"/>
  </si>
  <si>
    <t>貸借対照表/Balance Sheets</t>
    <phoneticPr fontId="17"/>
  </si>
  <si>
    <t>Income Taxes</t>
    <phoneticPr fontId="17"/>
  </si>
  <si>
    <t>Income before Income Taxes</t>
    <phoneticPr fontId="17"/>
  </si>
  <si>
    <t>Operating Income</t>
    <phoneticPr fontId="17"/>
  </si>
  <si>
    <t>営業利益</t>
    <phoneticPr fontId="17"/>
  </si>
  <si>
    <t xml:space="preserve">  Other Administrative Expenses</t>
  </si>
  <si>
    <t xml:space="preserve">  R&amp;D Expenses</t>
  </si>
  <si>
    <t xml:space="preserve">  Selling Expenses</t>
  </si>
  <si>
    <t>Selling, General and Administrative Expenses</t>
    <phoneticPr fontId="17"/>
  </si>
  <si>
    <t>販売費及び一般管理費</t>
    <phoneticPr fontId="17"/>
  </si>
  <si>
    <t>Gross Profit</t>
    <phoneticPr fontId="17"/>
  </si>
  <si>
    <t>売上総利益</t>
    <phoneticPr fontId="17"/>
  </si>
  <si>
    <t>Cost of Sales</t>
    <phoneticPr fontId="17"/>
  </si>
  <si>
    <t>Net Sales</t>
    <phoneticPr fontId="17"/>
  </si>
  <si>
    <t>売上高</t>
    <phoneticPr fontId="17"/>
  </si>
  <si>
    <t>第4四半期累計
4th Quarter</t>
    <phoneticPr fontId="17"/>
  </si>
  <si>
    <t>第3四半期累計
3rd Quarter</t>
    <phoneticPr fontId="17"/>
  </si>
  <si>
    <t>区　　　　分</t>
    <phoneticPr fontId="17"/>
  </si>
  <si>
    <t>損益計算書/Statements of Operations</t>
    <phoneticPr fontId="17"/>
  </si>
  <si>
    <t>第3四半期（10-12月）
3rd Quarter
（October-December）</t>
  </si>
  <si>
    <t>第1四半期（4-6月）
1st Quarter
（April-June)</t>
    <rPh sb="9" eb="10">
      <t>ガツ</t>
    </rPh>
    <phoneticPr fontId="15"/>
  </si>
  <si>
    <t>第4四半期（1-3月）
4th Quarter
（Januaｒy-March）</t>
    <rPh sb="0" eb="1">
      <t>ダイ</t>
    </rPh>
    <rPh sb="2" eb="3">
      <t>シ</t>
    </rPh>
    <rPh sb="3" eb="5">
      <t>ハンキ</t>
    </rPh>
    <rPh sb="9" eb="10">
      <t>ガツ</t>
    </rPh>
    <phoneticPr fontId="15"/>
  </si>
  <si>
    <t>P&amp;F</t>
    <phoneticPr fontId="15"/>
  </si>
  <si>
    <t>EIT/P&amp;F</t>
    <phoneticPr fontId="15"/>
  </si>
  <si>
    <t>2026.2Q</t>
    <phoneticPr fontId="15"/>
  </si>
  <si>
    <t>数据必易恩（中国）</t>
    <phoneticPr fontId="15"/>
  </si>
  <si>
    <t>数据必易恩（藩陽）</t>
    <phoneticPr fontId="15"/>
  </si>
  <si>
    <t>NICAP</t>
    <phoneticPr fontId="15"/>
  </si>
  <si>
    <t>GB</t>
    <phoneticPr fontId="15"/>
  </si>
  <si>
    <t>Everis</t>
    <phoneticPr fontId="15"/>
  </si>
  <si>
    <t>無錫華夏</t>
    <rPh sb="0" eb="2">
      <t>ムシャク</t>
    </rPh>
    <rPh sb="2" eb="3">
      <t>ハナ</t>
    </rPh>
    <rPh sb="3" eb="4">
      <t>ナツ</t>
    </rPh>
    <phoneticPr fontId="15"/>
  </si>
  <si>
    <t>iPay</t>
    <phoneticPr fontId="49"/>
  </si>
  <si>
    <t>TBD</t>
    <phoneticPr fontId="49"/>
  </si>
  <si>
    <t>FY2015Q4 のれん・PPA償却費（対前年の状況）累計期間</t>
    <rPh sb="16" eb="18">
      <t>ショウキャク</t>
    </rPh>
    <rPh sb="18" eb="19">
      <t>ヒ</t>
    </rPh>
    <rPh sb="20" eb="21">
      <t>タイ</t>
    </rPh>
    <rPh sb="21" eb="23">
      <t>ゼンネン</t>
    </rPh>
    <rPh sb="24" eb="26">
      <t>ジョウキョウ</t>
    </rPh>
    <rPh sb="27" eb="29">
      <t>ルイケイ</t>
    </rPh>
    <rPh sb="29" eb="31">
      <t>キカン</t>
    </rPh>
    <phoneticPr fontId="15"/>
  </si>
  <si>
    <t>桑島ファイル</t>
    <rPh sb="0" eb="2">
      <t>クワシマ</t>
    </rPh>
    <phoneticPr fontId="49"/>
  </si>
  <si>
    <t>B-16ファイル</t>
    <phoneticPr fontId="49"/>
  </si>
  <si>
    <t>のれん</t>
    <phoneticPr fontId="45"/>
  </si>
  <si>
    <t>ＰＰＡ</t>
    <phoneticPr fontId="45"/>
  </si>
  <si>
    <t>PPAフラグ</t>
    <phoneticPr fontId="49"/>
  </si>
  <si>
    <t>のれんフラグ</t>
    <phoneticPr fontId="49"/>
  </si>
  <si>
    <t>①のれん</t>
    <phoneticPr fontId="45"/>
  </si>
  <si>
    <t>②ＰＰＡ</t>
    <phoneticPr fontId="45"/>
  </si>
  <si>
    <t>MSE</t>
    <phoneticPr fontId="49"/>
  </si>
  <si>
    <t>2013.2Q</t>
    <phoneticPr fontId="15"/>
  </si>
  <si>
    <t>JSOL</t>
    <phoneticPr fontId="49"/>
  </si>
  <si>
    <t>エックスネット</t>
    <phoneticPr fontId="49"/>
  </si>
  <si>
    <t>チャイナアウトソーシング</t>
    <phoneticPr fontId="49"/>
  </si>
  <si>
    <t>エービック</t>
    <phoneticPr fontId="49"/>
  </si>
  <si>
    <t>キャッツ</t>
    <phoneticPr fontId="49"/>
  </si>
  <si>
    <t>ビーン計</t>
    <rPh sb="3" eb="4">
      <t>ケイ</t>
    </rPh>
    <phoneticPr fontId="49"/>
  </si>
  <si>
    <t>ビーン</t>
    <phoneticPr fontId="49"/>
  </si>
  <si>
    <t>ビーンサービス</t>
    <phoneticPr fontId="49"/>
  </si>
  <si>
    <t>ビーン（連結上積）</t>
    <phoneticPr fontId="49"/>
  </si>
  <si>
    <t>数据必易恩（中国）</t>
    <phoneticPr fontId="49"/>
  </si>
  <si>
    <t>数据必易恩（藩陽）</t>
    <phoneticPr fontId="49"/>
  </si>
  <si>
    <t>NICAP</t>
  </si>
  <si>
    <t>NICAP</t>
    <phoneticPr fontId="49"/>
  </si>
  <si>
    <t>数理システム</t>
    <phoneticPr fontId="49"/>
  </si>
  <si>
    <t>スマートソーシング</t>
    <phoneticPr fontId="49"/>
  </si>
  <si>
    <t>itelligence</t>
    <phoneticPr fontId="49"/>
  </si>
  <si>
    <t>EMEA計</t>
    <rPh sb="4" eb="5">
      <t>ケイ</t>
    </rPh>
    <phoneticPr fontId="49"/>
  </si>
  <si>
    <t xml:space="preserve">NTT DATA Deutsuland </t>
    <phoneticPr fontId="49"/>
  </si>
  <si>
    <t>EMEA 集計</t>
    <phoneticPr fontId="49"/>
  </si>
  <si>
    <t xml:space="preserve">NTT DATA Italia </t>
    <phoneticPr fontId="49"/>
  </si>
  <si>
    <t>NTTDATA RMA</t>
    <phoneticPr fontId="49"/>
  </si>
  <si>
    <t>RMA</t>
    <phoneticPr fontId="49"/>
  </si>
  <si>
    <t>NTTDATA UK</t>
    <phoneticPr fontId="49"/>
  </si>
  <si>
    <t>EBS Romania</t>
    <phoneticPr fontId="49"/>
  </si>
  <si>
    <t>NTTDATA Italia</t>
    <phoneticPr fontId="49"/>
  </si>
  <si>
    <t>Revere</t>
    <phoneticPr fontId="49"/>
  </si>
  <si>
    <t>Ｒｅｖｅｒｅ</t>
    <phoneticPr fontId="49"/>
  </si>
  <si>
    <t>MISI</t>
    <phoneticPr fontId="49"/>
  </si>
  <si>
    <t>ＭＩＳＩ</t>
    <phoneticPr fontId="49"/>
  </si>
  <si>
    <t>Intelli group</t>
    <phoneticPr fontId="49"/>
  </si>
  <si>
    <t>Intelligroup</t>
    <phoneticPr fontId="49"/>
  </si>
  <si>
    <t>NDI</t>
    <phoneticPr fontId="49"/>
  </si>
  <si>
    <t>NTTDATA Inc　※取得原価分</t>
    <phoneticPr fontId="49"/>
  </si>
  <si>
    <t>NTTDATA Inc  ※付随費用分</t>
  </si>
  <si>
    <t>NTTDATA Inc  ※付随費用分</t>
    <phoneticPr fontId="49"/>
  </si>
  <si>
    <t>NTTDATA Inc.</t>
    <phoneticPr fontId="49"/>
  </si>
  <si>
    <t>Optimal</t>
    <phoneticPr fontId="49"/>
  </si>
  <si>
    <t>Centerstance US</t>
    <phoneticPr fontId="49"/>
  </si>
  <si>
    <t>Centerstance Canada</t>
    <phoneticPr fontId="49"/>
  </si>
  <si>
    <t>Carlisle &amp; Gallagher</t>
    <phoneticPr fontId="49"/>
  </si>
  <si>
    <t>Extend 　※取得原価分</t>
    <phoneticPr fontId="49"/>
  </si>
  <si>
    <t>Extend 　※付随費用分</t>
    <phoneticPr fontId="49"/>
  </si>
  <si>
    <t>Apex 　※取得原価分</t>
  </si>
  <si>
    <t>Apex 　※取得原価分</t>
    <phoneticPr fontId="49"/>
  </si>
  <si>
    <t>Apex 　※付随費用分</t>
  </si>
  <si>
    <t>Apex 　※付随費用分</t>
    <phoneticPr fontId="49"/>
  </si>
  <si>
    <t>Cornerstone ※取得原価分</t>
    <phoneticPr fontId="49"/>
  </si>
  <si>
    <t>iPay88</t>
    <phoneticPr fontId="49"/>
  </si>
  <si>
    <t>iPay</t>
  </si>
  <si>
    <t>TBD</t>
    <phoneticPr fontId="15"/>
  </si>
  <si>
    <t>Accellence</t>
    <phoneticPr fontId="49"/>
  </si>
  <si>
    <t>Everis　計</t>
    <rPh sb="7" eb="8">
      <t>ケイ</t>
    </rPh>
    <phoneticPr fontId="49"/>
  </si>
  <si>
    <t>everis</t>
    <phoneticPr fontId="49"/>
  </si>
  <si>
    <t>Everis(付随費用)</t>
  </si>
  <si>
    <t>Everis(付随費用)</t>
    <phoneticPr fontId="49"/>
  </si>
  <si>
    <t>エヌジェーケー</t>
    <phoneticPr fontId="49"/>
  </si>
  <si>
    <t>無錫恩梯梯数据有限公司</t>
    <phoneticPr fontId="49"/>
  </si>
  <si>
    <t>端数</t>
    <rPh sb="0" eb="2">
      <t>ハスウ</t>
    </rPh>
    <phoneticPr fontId="15"/>
  </si>
  <si>
    <t>EIT</t>
    <phoneticPr fontId="15"/>
  </si>
  <si>
    <t>S&amp;T</t>
    <phoneticPr fontId="15"/>
  </si>
  <si>
    <t>GB</t>
    <phoneticPr fontId="15"/>
  </si>
  <si>
    <t>○EIT</t>
    <phoneticPr fontId="15"/>
  </si>
  <si>
    <t>○S&amp;T</t>
    <phoneticPr fontId="15"/>
  </si>
  <si>
    <t>○GB</t>
    <phoneticPr fontId="15"/>
  </si>
  <si>
    <t>国内</t>
    <phoneticPr fontId="15"/>
  </si>
  <si>
    <t>海外</t>
    <phoneticPr fontId="15"/>
  </si>
  <si>
    <t>合計</t>
    <phoneticPr fontId="15"/>
  </si>
  <si>
    <t>チェック</t>
    <phoneticPr fontId="15"/>
  </si>
  <si>
    <t>減損(海外)</t>
    <rPh sb="0" eb="2">
      <t>ゲンソン</t>
    </rPh>
    <rPh sb="3" eb="5">
      <t>カイガイ</t>
    </rPh>
    <phoneticPr fontId="49"/>
  </si>
  <si>
    <t>繰延税金資産</t>
    <phoneticPr fontId="9"/>
  </si>
  <si>
    <t>3月31日に終了した事業年度/For the Years ended March 31</t>
    <phoneticPr fontId="17"/>
  </si>
  <si>
    <t>2018/3</t>
    <phoneticPr fontId="15"/>
  </si>
  <si>
    <t>第1四半期末
As of June 30, 2017</t>
    <rPh sb="5" eb="6">
      <t>マツ</t>
    </rPh>
    <phoneticPr fontId="15"/>
  </si>
  <si>
    <t>第2四半期末
As of Sep. 30, 2017</t>
    <rPh sb="5" eb="6">
      <t>マツ</t>
    </rPh>
    <phoneticPr fontId="15"/>
  </si>
  <si>
    <t>第3四半期末
As of Dec. 31, 2017</t>
    <rPh sb="5" eb="6">
      <t>マツ</t>
    </rPh>
    <phoneticPr fontId="15"/>
  </si>
  <si>
    <t>/</t>
    <phoneticPr fontId="15"/>
  </si>
  <si>
    <t>North America</t>
    <phoneticPr fontId="22"/>
  </si>
  <si>
    <t>EMEA &amp; LATAM</t>
    <phoneticPr fontId="22"/>
  </si>
  <si>
    <t>消去又は全社</t>
    <phoneticPr fontId="22"/>
  </si>
  <si>
    <t>Elimination or Corporate</t>
    <phoneticPr fontId="9"/>
  </si>
  <si>
    <t>3月31日に終了した事業年度/For the Years ended March 31</t>
  </si>
  <si>
    <t>キャッシュ・フロー計算書/Statements of Cash Flows</t>
    <phoneticPr fontId="17"/>
  </si>
  <si>
    <t>区　　　　分</t>
    <phoneticPr fontId="17"/>
  </si>
  <si>
    <t>Description</t>
    <phoneticPr fontId="17"/>
  </si>
  <si>
    <t>営業活動によるキャッシュ・フロー：</t>
    <phoneticPr fontId="17"/>
  </si>
  <si>
    <t>小計</t>
  </si>
  <si>
    <t>投資活動によるキャッシュ・フロー：</t>
    <phoneticPr fontId="17"/>
  </si>
  <si>
    <t>財務活動によるキャッシュ・フロー：</t>
    <phoneticPr fontId="17"/>
  </si>
  <si>
    <t>現金及び現金同等物に係る換算差額</t>
    <phoneticPr fontId="17"/>
  </si>
  <si>
    <t>現金及び現金同等物の期首残高</t>
    <phoneticPr fontId="17"/>
  </si>
  <si>
    <t>現金及び現金同等物の増減額（△は減少）</t>
    <phoneticPr fontId="17"/>
  </si>
  <si>
    <t xml:space="preserve">*2 四半期毎の従業員数(人)は、50人単位の近似値を掲載。 </t>
    <phoneticPr fontId="9"/>
  </si>
  <si>
    <t>従業員数（人）</t>
    <phoneticPr fontId="15"/>
  </si>
  <si>
    <t>Number of Employees  (persons）</t>
    <phoneticPr fontId="15"/>
  </si>
  <si>
    <t>Note2: Number of employees (persons) at each quarter is rounded to the nearest multiple of 50.</t>
    <phoneticPr fontId="9"/>
  </si>
  <si>
    <t>第4四半期末
As of Mar. 31, 2018</t>
  </si>
  <si>
    <t>（単位：百万円, 人/Unit: \ million, persons）</t>
    <rPh sb="9" eb="10">
      <t>ニン</t>
    </rPh>
    <phoneticPr fontId="9"/>
  </si>
  <si>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9"/>
  </si>
  <si>
    <t xml:space="preserve">    Currency</t>
    <phoneticPr fontId="9"/>
  </si>
  <si>
    <t>Rate</t>
    <phoneticPr fontId="9"/>
  </si>
  <si>
    <r>
      <rPr>
        <sz val="11"/>
        <rFont val="ＭＳ Ｐゴシック"/>
        <family val="3"/>
        <charset val="128"/>
      </rPr>
      <t>ご参考</t>
    </r>
    <r>
      <rPr>
        <sz val="11"/>
        <rFont val="Arial"/>
        <family val="2"/>
      </rPr>
      <t>/For your convenience</t>
    </r>
    <rPh sb="1" eb="3">
      <t>サンコウ</t>
    </rPh>
    <phoneticPr fontId="9"/>
  </si>
  <si>
    <t>為替レート（海外グループ会社の受注高・収支換算レート）</t>
    <phoneticPr fontId="9"/>
  </si>
  <si>
    <t>Foreign exchange rates (used for the conversion of the amount of orders received and incomes)</t>
    <phoneticPr fontId="9"/>
  </si>
  <si>
    <t>USD</t>
  </si>
  <si>
    <t>北米</t>
    <phoneticPr fontId="15"/>
  </si>
  <si>
    <t>EMEA・中南米</t>
    <rPh sb="5" eb="8">
      <t>チュウナンベイ</t>
    </rPh>
    <phoneticPr fontId="15"/>
  </si>
  <si>
    <t>2019/3</t>
    <phoneticPr fontId="15"/>
  </si>
  <si>
    <t>　　2019/3</t>
    <phoneticPr fontId="15"/>
  </si>
  <si>
    <t>コンサルティング・サポート</t>
  </si>
  <si>
    <t>北米</t>
    <rPh sb="0" eb="2">
      <t>ホクベイ</t>
    </rPh>
    <phoneticPr fontId="15"/>
  </si>
  <si>
    <t>2018/3</t>
    <phoneticPr fontId="17"/>
  </si>
  <si>
    <t>金融収益</t>
    <rPh sb="0" eb="2">
      <t>キンユウ</t>
    </rPh>
    <rPh sb="2" eb="4">
      <t>シュウエキ</t>
    </rPh>
    <phoneticPr fontId="17"/>
  </si>
  <si>
    <t>金融費用</t>
    <rPh sb="0" eb="2">
      <t>キンユウ</t>
    </rPh>
    <rPh sb="2" eb="4">
      <t>ヒヨウ</t>
    </rPh>
    <phoneticPr fontId="17"/>
  </si>
  <si>
    <t>持分法による投資損益</t>
  </si>
  <si>
    <t>税引前四半期利益</t>
  </si>
  <si>
    <t>法人所得税費用</t>
  </si>
  <si>
    <t>現金及び現金同等物</t>
  </si>
  <si>
    <t>営業債権及びその他の債権 </t>
  </si>
  <si>
    <t>契約資産 </t>
  </si>
  <si>
    <t>棚卸資産</t>
  </si>
  <si>
    <t>その他の金融資産</t>
  </si>
  <si>
    <t>その他の流動資産</t>
  </si>
  <si>
    <t>非流動資産</t>
    <rPh sb="0" eb="1">
      <t>ヒ</t>
    </rPh>
    <rPh sb="1" eb="3">
      <t>リュウドウ</t>
    </rPh>
    <rPh sb="3" eb="5">
      <t>シサン</t>
    </rPh>
    <phoneticPr fontId="17"/>
  </si>
  <si>
    <t>有形固定資産 </t>
  </si>
  <si>
    <t>無形資産</t>
  </si>
  <si>
    <t>投資不動産</t>
  </si>
  <si>
    <t>その他の非流動資産</t>
  </si>
  <si>
    <t>営業債務及びその他の債務</t>
  </si>
  <si>
    <t>契約負債 </t>
  </si>
  <si>
    <t>社債及び借入金  </t>
  </si>
  <si>
    <t>その他の金融負債</t>
  </si>
  <si>
    <t>社債及び借入金</t>
    <rPh sb="0" eb="2">
      <t>シャサイ</t>
    </rPh>
    <rPh sb="2" eb="3">
      <t>オヨ</t>
    </rPh>
    <rPh sb="4" eb="6">
      <t>カリイレ</t>
    </rPh>
    <rPh sb="6" eb="7">
      <t>キン</t>
    </rPh>
    <phoneticPr fontId="9"/>
  </si>
  <si>
    <t>未払法人所得税</t>
    <rPh sb="0" eb="2">
      <t>ミバラ</t>
    </rPh>
    <rPh sb="2" eb="4">
      <t>ホウジン</t>
    </rPh>
    <rPh sb="4" eb="7">
      <t>ショトクゼイ</t>
    </rPh>
    <phoneticPr fontId="9"/>
  </si>
  <si>
    <t>引当金</t>
  </si>
  <si>
    <t>引当金</t>
    <rPh sb="0" eb="2">
      <t>ヒキアテ</t>
    </rPh>
    <rPh sb="2" eb="3">
      <t>キン</t>
    </rPh>
    <phoneticPr fontId="9"/>
  </si>
  <si>
    <t>その他の流動負債</t>
    <rPh sb="2" eb="3">
      <t>タ</t>
    </rPh>
    <rPh sb="4" eb="6">
      <t>リュウドウ</t>
    </rPh>
    <rPh sb="6" eb="8">
      <t>フサイ</t>
    </rPh>
    <phoneticPr fontId="9"/>
  </si>
  <si>
    <t>非流動負債</t>
    <rPh sb="0" eb="1">
      <t>ヒ</t>
    </rPh>
    <phoneticPr fontId="17"/>
  </si>
  <si>
    <t>Current Liabilities</t>
    <phoneticPr fontId="17"/>
  </si>
  <si>
    <t>退職給付に係る負債 </t>
  </si>
  <si>
    <t>繰延税金負債</t>
  </si>
  <si>
    <t>その他の非流動負債</t>
  </si>
  <si>
    <t>その他の資本の構成要素  </t>
  </si>
  <si>
    <t>Total</t>
  </si>
  <si>
    <t xml:space="preserve">顧客分野・サービス別の状況/Financial Results by Customer Sector and Service </t>
    <rPh sb="0" eb="2">
      <t>コキャク</t>
    </rPh>
    <rPh sb="2" eb="4">
      <t>ブンヤ</t>
    </rPh>
    <rPh sb="9" eb="10">
      <t>ベツ</t>
    </rPh>
    <phoneticPr fontId="15"/>
  </si>
  <si>
    <t>売上高</t>
    <phoneticPr fontId="15"/>
  </si>
  <si>
    <t>営業利益</t>
    <rPh sb="0" eb="2">
      <t>エイギョウ</t>
    </rPh>
    <rPh sb="2" eb="4">
      <t>リエキ</t>
    </rPh>
    <phoneticPr fontId="15"/>
  </si>
  <si>
    <t>North America</t>
  </si>
  <si>
    <t>EMEA &amp; LATAM</t>
  </si>
  <si>
    <t>第1四半期末
As of June 30, 2018</t>
    <rPh sb="5" eb="6">
      <t>マツ</t>
    </rPh>
    <phoneticPr fontId="15"/>
  </si>
  <si>
    <t>減価償却費及び償却費</t>
  </si>
  <si>
    <t>金融収益及び金融費用</t>
  </si>
  <si>
    <t>持分法による投資損益（△は益）</t>
  </si>
  <si>
    <t>利息の支払額 </t>
  </si>
  <si>
    <t>法人所得税の支払額 </t>
  </si>
  <si>
    <t>有形固定資産及び無形資産の取得による支出 </t>
  </si>
  <si>
    <t>その他の金融資産の取得による支出</t>
  </si>
  <si>
    <t>子会社の取得による支出</t>
  </si>
  <si>
    <t>短期借入金等の純増減額（△は減少額）</t>
  </si>
  <si>
    <t>長期借入金及び社債の発行による収入</t>
  </si>
  <si>
    <t>長期借入金の返済及び社債の償還による支出</t>
  </si>
  <si>
    <t>配当金の支払額</t>
  </si>
  <si>
    <t>非支配持分への配当金の支払額</t>
  </si>
  <si>
    <t>現金及び現金同等物の四半期末残高</t>
    <rPh sb="10" eb="12">
      <t>シハン</t>
    </rPh>
    <phoneticPr fontId="9"/>
  </si>
  <si>
    <t>連結/Consolidated（IFRS）</t>
    <rPh sb="0" eb="2">
      <t>レンケツ</t>
    </rPh>
    <phoneticPr fontId="17"/>
  </si>
  <si>
    <t>税引前利益</t>
    <rPh sb="0" eb="2">
      <t>ゼイビ</t>
    </rPh>
    <rPh sb="2" eb="3">
      <t>マエ</t>
    </rPh>
    <rPh sb="3" eb="5">
      <t>リエキ</t>
    </rPh>
    <phoneticPr fontId="15"/>
  </si>
  <si>
    <t>2019/3</t>
  </si>
  <si>
    <t>繰延税金資産</t>
    <phoneticPr fontId="9"/>
  </si>
  <si>
    <t>Non-Current Assets</t>
    <phoneticPr fontId="9"/>
  </si>
  <si>
    <t>資本の部</t>
    <rPh sb="0" eb="2">
      <t>シホン</t>
    </rPh>
    <phoneticPr fontId="17"/>
  </si>
  <si>
    <t>非支配持分</t>
    <rPh sb="0" eb="1">
      <t>ヒ</t>
    </rPh>
    <rPh sb="1" eb="3">
      <t>シハイ</t>
    </rPh>
    <rPh sb="3" eb="5">
      <t>モチブン</t>
    </rPh>
    <phoneticPr fontId="17"/>
  </si>
  <si>
    <t>資本合計</t>
    <rPh sb="0" eb="2">
      <t>シホン</t>
    </rPh>
    <rPh sb="2" eb="4">
      <t>ゴウケイ</t>
    </rPh>
    <phoneticPr fontId="17"/>
  </si>
  <si>
    <t>負債及び資本合計</t>
    <rPh sb="2" eb="3">
      <t>オヨ</t>
    </rPh>
    <rPh sb="4" eb="6">
      <t>シホン</t>
    </rPh>
    <phoneticPr fontId="17"/>
  </si>
  <si>
    <t>四半期利益</t>
    <rPh sb="0" eb="1">
      <t>シ</t>
    </rPh>
    <rPh sb="1" eb="3">
      <t>ハンキ</t>
    </rPh>
    <rPh sb="3" eb="5">
      <t>リエキ</t>
    </rPh>
    <phoneticPr fontId="9"/>
  </si>
  <si>
    <t>非支配持分</t>
    <rPh sb="0" eb="1">
      <t>ヒ</t>
    </rPh>
    <rPh sb="1" eb="3">
      <t>シハイ</t>
    </rPh>
    <rPh sb="3" eb="5">
      <t>モチブン</t>
    </rPh>
    <phoneticPr fontId="9"/>
  </si>
  <si>
    <t>営業債権及びその他の債権の増減（△は増加額）</t>
    <phoneticPr fontId="9"/>
  </si>
  <si>
    <t>棚卸資産の増減（△は増加額）</t>
    <phoneticPr fontId="9"/>
  </si>
  <si>
    <t>営業債務及びその他の債務の増減（△は減少額）</t>
    <phoneticPr fontId="9"/>
  </si>
  <si>
    <t xml:space="preserve">*2 四半期毎の従業員数(人)は、50人単位の近似値を掲載。 </t>
    <phoneticPr fontId="9"/>
  </si>
  <si>
    <t>持分法で会計処理されている投資</t>
    <rPh sb="0" eb="2">
      <t>モチブン</t>
    </rPh>
    <rPh sb="2" eb="3">
      <t>ホウ</t>
    </rPh>
    <rPh sb="4" eb="6">
      <t>カイケイ</t>
    </rPh>
    <rPh sb="6" eb="8">
      <t>ショリ</t>
    </rPh>
    <rPh sb="13" eb="15">
      <t>トウシ</t>
    </rPh>
    <phoneticPr fontId="9"/>
  </si>
  <si>
    <t>当社株主</t>
    <rPh sb="0" eb="2">
      <t>トウシャ</t>
    </rPh>
    <rPh sb="2" eb="4">
      <t>カブヌシ</t>
    </rPh>
    <phoneticPr fontId="9"/>
  </si>
  <si>
    <t>非支配持分からの子会社持分取得による支出</t>
    <rPh sb="8" eb="11">
      <t>コガイシャ</t>
    </rPh>
    <rPh sb="11" eb="13">
      <t>モチブン</t>
    </rPh>
    <rPh sb="13" eb="15">
      <t>シュトク</t>
    </rPh>
    <rPh sb="18" eb="20">
      <t>シシュツ</t>
    </rPh>
    <phoneticPr fontId="9"/>
  </si>
  <si>
    <t>第2四半期（7-9月）
2nd Quarter
（July-September)</t>
  </si>
  <si>
    <t>四半期利益  </t>
    <phoneticPr fontId="9"/>
  </si>
  <si>
    <t>法人所得税費用</t>
    <phoneticPr fontId="9"/>
  </si>
  <si>
    <t>受注損失引当金の増減</t>
    <phoneticPr fontId="9"/>
  </si>
  <si>
    <t>利息及び配当金の受取額</t>
    <phoneticPr fontId="9"/>
  </si>
  <si>
    <t xml:space="preserve">    The figures are subject to change depending on the results of the accounting audit.</t>
    <phoneticPr fontId="9"/>
  </si>
  <si>
    <t xml:space="preserve">    　　 The figures are subject to change depending on the results of the accounting audit.</t>
    <phoneticPr fontId="9"/>
  </si>
  <si>
    <t xml:space="preserve">*1 2018年3月期第4四半期のIFRSに基づくセグメント実績は未監査の参考値であり、会計監査の結果により変更となる可能性があります。
</t>
    <rPh sb="11" eb="12">
      <t>ダイ</t>
    </rPh>
    <rPh sb="13" eb="14">
      <t>シ</t>
    </rPh>
    <rPh sb="14" eb="16">
      <t>ハンキ</t>
    </rPh>
    <phoneticPr fontId="9"/>
  </si>
  <si>
    <t xml:space="preserve">*1 2018年3月期第4四半期のIFRSに基づくセグメント実績は未監査の参考値であり、会計監査の結果により変更となる可能性があります。
</t>
    <phoneticPr fontId="9"/>
  </si>
  <si>
    <t xml:space="preserve">Note1: Results of the segment performance based on IFRS for the fourth quarter of fiscal year ended March 31, 2018 are indicated for reference purpose only and have not been audited. </t>
  </si>
  <si>
    <t xml:space="preserve">Note1: Results of the segment performance based on IFRS for the fourth quarter of fiscal year ended March 31, 2018 are indicated for reference purpose only and have not been audited. </t>
    <phoneticPr fontId="9"/>
  </si>
  <si>
    <t>-</t>
    <phoneticPr fontId="9"/>
  </si>
  <si>
    <t>Financial income</t>
  </si>
  <si>
    <t>Financial income</t>
    <phoneticPr fontId="9"/>
  </si>
  <si>
    <t>Financial costs</t>
  </si>
  <si>
    <t>Financial costs</t>
    <phoneticPr fontId="9"/>
  </si>
  <si>
    <t>Share of profit/loss of entities for using equity method</t>
  </si>
  <si>
    <t>Net income</t>
  </si>
  <si>
    <t>Net Sales</t>
  </si>
  <si>
    <t>Cost of Sales</t>
  </si>
  <si>
    <t>Gross Profit</t>
  </si>
  <si>
    <t>Selling, General and Administrative Expenses</t>
  </si>
  <si>
    <t>Operating Income</t>
  </si>
  <si>
    <t>Income before Income Taxes</t>
  </si>
  <si>
    <t>Income Taxes</t>
  </si>
  <si>
    <t xml:space="preserve">  Cash and cash equivalents</t>
    <phoneticPr fontId="17"/>
  </si>
  <si>
    <t xml:space="preserve">  Trade and other receivables</t>
    <phoneticPr fontId="17"/>
  </si>
  <si>
    <t xml:space="preserve">  Contract asset</t>
    <phoneticPr fontId="17"/>
  </si>
  <si>
    <t xml:space="preserve">  Other financial assets</t>
    <phoneticPr fontId="17"/>
  </si>
  <si>
    <t xml:space="preserve">  Inventories</t>
    <phoneticPr fontId="17"/>
  </si>
  <si>
    <t xml:space="preserve">  Other current assets</t>
    <phoneticPr fontId="17"/>
  </si>
  <si>
    <t xml:space="preserve">  Property, plant and equipment</t>
    <phoneticPr fontId="17"/>
  </si>
  <si>
    <t xml:space="preserve">  Goodwill</t>
    <phoneticPr fontId="17"/>
  </si>
  <si>
    <t xml:space="preserve">  Intangible fixed assets</t>
    <phoneticPr fontId="17"/>
  </si>
  <si>
    <t xml:space="preserve">  Investment property</t>
    <phoneticPr fontId="17"/>
  </si>
  <si>
    <t xml:space="preserve">  Investments accounted for using the equity method</t>
    <phoneticPr fontId="17"/>
  </si>
  <si>
    <t xml:space="preserve">  Deferred tax assets</t>
    <phoneticPr fontId="17"/>
  </si>
  <si>
    <t xml:space="preserve">  Other non-current assets</t>
    <phoneticPr fontId="17"/>
  </si>
  <si>
    <t xml:space="preserve">  Trade and other payables</t>
    <phoneticPr fontId="17"/>
  </si>
  <si>
    <t xml:space="preserve">  Advance received</t>
    <phoneticPr fontId="17"/>
  </si>
  <si>
    <t xml:space="preserve">  Bonds and borrowings</t>
    <phoneticPr fontId="17"/>
  </si>
  <si>
    <t xml:space="preserve">  Other financial liabilities</t>
    <phoneticPr fontId="17"/>
  </si>
  <si>
    <t xml:space="preserve">  Income taxes payable</t>
    <phoneticPr fontId="17"/>
  </si>
  <si>
    <t xml:space="preserve">  Provisions</t>
    <phoneticPr fontId="17"/>
  </si>
  <si>
    <t xml:space="preserve">  Other current liabilities</t>
    <phoneticPr fontId="17"/>
  </si>
  <si>
    <t xml:space="preserve">  Defined benefit liabilities</t>
    <phoneticPr fontId="17"/>
  </si>
  <si>
    <t xml:space="preserve">  Deferred tax liabilities</t>
    <phoneticPr fontId="17"/>
  </si>
  <si>
    <t xml:space="preserve">  Other non-current liabilities</t>
    <phoneticPr fontId="17"/>
  </si>
  <si>
    <t>EQUITY</t>
    <phoneticPr fontId="17"/>
  </si>
  <si>
    <t>当社株主に帰属する持分</t>
    <rPh sb="0" eb="2">
      <t>トウシャ</t>
    </rPh>
    <rPh sb="2" eb="4">
      <t>カブヌシ</t>
    </rPh>
    <rPh sb="5" eb="7">
      <t>キゾク</t>
    </rPh>
    <rPh sb="9" eb="11">
      <t>モチブン</t>
    </rPh>
    <phoneticPr fontId="17"/>
  </si>
  <si>
    <t xml:space="preserve">  Attributable to Shareholders of NTT DATA</t>
    <phoneticPr fontId="9"/>
  </si>
  <si>
    <t>Net income</t>
    <phoneticPr fontId="9"/>
  </si>
  <si>
    <t>Attributable to Shareholders of NTT DATA</t>
    <phoneticPr fontId="17"/>
  </si>
  <si>
    <t>Non-controlling interests</t>
    <phoneticPr fontId="17"/>
  </si>
  <si>
    <t xml:space="preserve">  Capital stock</t>
    <phoneticPr fontId="17"/>
  </si>
  <si>
    <t xml:space="preserve">  Capital surplus</t>
    <phoneticPr fontId="17"/>
  </si>
  <si>
    <t xml:space="preserve">  Retained earnings</t>
    <phoneticPr fontId="17"/>
  </si>
  <si>
    <t xml:space="preserve">  Treasury shares</t>
    <phoneticPr fontId="17"/>
  </si>
  <si>
    <t xml:space="preserve">  Other components of equity</t>
    <phoneticPr fontId="17"/>
  </si>
  <si>
    <t>第4四半期末
As of Mar. 31, 2018</t>
    <phoneticPr fontId="15"/>
  </si>
  <si>
    <t>第2四半期末
As of Sep. 30, 2018</t>
    <rPh sb="5" eb="6">
      <t>マツ</t>
    </rPh>
    <phoneticPr fontId="15"/>
  </si>
  <si>
    <t>第3四半期末
As of Dec. 31, 2018</t>
    <rPh sb="5" eb="6">
      <t>マツ</t>
    </rPh>
    <phoneticPr fontId="15"/>
  </si>
  <si>
    <t>第4四半期末
As of Mar. 31, 2019</t>
    <phoneticPr fontId="15"/>
  </si>
  <si>
    <t>6月30日現在/As of June 30</t>
    <phoneticPr fontId="62"/>
  </si>
  <si>
    <t xml:space="preserve">Input the currency (A3) and rate to JPY(B3) below. The converted figures (converted from JPY) will be shown on the converted sheets. (Converted sheets title are ending with "Conv".) </t>
    <phoneticPr fontId="9"/>
  </si>
  <si>
    <t>FY Ended
2018/3
Results
(Full-Year)</t>
    <phoneticPr fontId="9"/>
  </si>
  <si>
    <t>FY Ending
2019/3
Forecasts
(Full-Year)</t>
    <phoneticPr fontId="9"/>
  </si>
  <si>
    <t>EUR</t>
    <phoneticPr fontId="9"/>
  </si>
  <si>
    <r>
      <t>連結/Consolidated（IFRS）</t>
    </r>
    <r>
      <rPr>
        <b/>
        <sz val="14"/>
        <color rgb="FFFF0000"/>
        <rFont val="MS UI Gothic"/>
        <family val="3"/>
        <charset val="128"/>
      </rPr>
      <t>_Converted</t>
    </r>
    <rPh sb="0" eb="2">
      <t>レンケツ</t>
    </rPh>
    <phoneticPr fontId="17"/>
  </si>
  <si>
    <t>NTTD's official financials are only in JPY as our functional currency and the external audit is performed only in JPY and conversion to any currency on this sheet is just made for users convenience.</t>
    <phoneticPr fontId="9"/>
  </si>
  <si>
    <t xml:space="preserve">  Attributable to Shareholders of NTT DATA</t>
    <phoneticPr fontId="9"/>
  </si>
  <si>
    <t xml:space="preserve">  Attributable to Non-controlling interests</t>
    <phoneticPr fontId="9"/>
  </si>
  <si>
    <t xml:space="preserve">  Payments for acquisition of property, plant, equipment, and intangible fixed assets</t>
  </si>
  <si>
    <t>Cash and Cash Equivalents at End of period</t>
  </si>
  <si>
    <t>Cash Flows from Operating Activities</t>
  </si>
  <si>
    <t xml:space="preserve">  Net income</t>
  </si>
  <si>
    <t xml:space="preserve">  Depreciation and amortization</t>
  </si>
  <si>
    <t xml:space="preserve">  Financial income and financial costs</t>
  </si>
  <si>
    <t xml:space="preserve">  Share of (profit)/loss of entities for using equity method</t>
  </si>
  <si>
    <t xml:space="preserve">  (Increase)/decrease in trade and other receivables</t>
  </si>
  <si>
    <t xml:space="preserve">  (Increase)/decrease in inventories</t>
  </si>
  <si>
    <t xml:space="preserve">  Increase/(decrease) in trade and other payables</t>
  </si>
  <si>
    <t xml:space="preserve">  Allowance for contract losses</t>
  </si>
  <si>
    <t>　　Sub Total</t>
  </si>
  <si>
    <t xml:space="preserve">  Interest and dividends received</t>
  </si>
  <si>
    <t>　Interest paid</t>
  </si>
  <si>
    <t xml:space="preserve">  Income taxes paid   </t>
  </si>
  <si>
    <t>Cash Flows from Investing Activities</t>
  </si>
  <si>
    <t xml:space="preserve">  Payments for acquisition of other financial assets</t>
  </si>
  <si>
    <t xml:space="preserve">  Proceeds from sales and redemption of other financial assets</t>
  </si>
  <si>
    <t xml:space="preserve">  Payments for investments in subsidiaries</t>
  </si>
  <si>
    <t>Cash Flows from Financing Activities</t>
  </si>
  <si>
    <t xml:space="preserve">  Proceeds from long-term debt and issuance of bonds </t>
  </si>
  <si>
    <t xml:space="preserve">  Repayments of long-term borrowings and redemption of bonds at maturity</t>
  </si>
  <si>
    <t xml:space="preserve">  Purchase of equity interests of subsidiaries from non-controlling interests</t>
  </si>
  <si>
    <t xml:space="preserve">  Cash dividends paid</t>
  </si>
  <si>
    <t xml:space="preserve">  Cash dividends paid to non-controlling interests</t>
  </si>
  <si>
    <t>Net Increase/(Decrease) in Cash and Cash Equivalents</t>
  </si>
  <si>
    <t>Cash and Cash Equivalents at Beginning of period</t>
  </si>
  <si>
    <t>Effect of Exchange Rate Changes on Cash and Cash Equivalents</t>
  </si>
  <si>
    <t xml:space="preserve">  Attributable to Non-controlling interests</t>
    <phoneticPr fontId="9"/>
  </si>
  <si>
    <t>その他の金融資産の売却又は償還による収入</t>
    <rPh sb="11" eb="12">
      <t>マタ</t>
    </rPh>
    <phoneticPr fontId="9"/>
  </si>
  <si>
    <t>その他の金融資産の売却又は償還による収入</t>
    <phoneticPr fontId="9"/>
  </si>
  <si>
    <t>Net Sales</t>
    <phoneticPr fontId="15"/>
  </si>
  <si>
    <t>Operating Income</t>
    <phoneticPr fontId="15"/>
  </si>
  <si>
    <t xml:space="preserve">Income before Income Taxes </t>
    <phoneticPr fontId="15"/>
  </si>
  <si>
    <t xml:space="preserve">Net Sales </t>
    <phoneticPr fontId="15"/>
  </si>
  <si>
    <t xml:space="preserve">Operating Income </t>
    <phoneticPr fontId="15"/>
  </si>
  <si>
    <t>Income before Income Taxes</t>
    <phoneticPr fontId="15"/>
  </si>
  <si>
    <t>　Others</t>
    <phoneticPr fontId="9"/>
  </si>
  <si>
    <t>　Net Increase/(decrease) in short-term borrowings</t>
    <phoneticPr fontId="9"/>
  </si>
  <si>
    <t>EQUITY</t>
    <phoneticPr fontId="17"/>
  </si>
  <si>
    <t>TOTAL LIABILITIES AND EQUITY</t>
    <phoneticPr fontId="17"/>
  </si>
  <si>
    <t xml:space="preserve">  Income tax expenses</t>
    <phoneticPr fontId="9"/>
  </si>
  <si>
    <t>2018/3 1st Quarter
Results 
(Apr-Jun)</t>
    <phoneticPr fontId="9"/>
  </si>
  <si>
    <t>2019/3 1st Quarter
Results 
(Apr-Jun)</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</si>
</sst>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81">
    <numFmt numFmtId="6" formatCode="&quot;¥&quot;#,##0;[Red]&quot;¥&quot;\-#,##0"/>
    <numFmt numFmtId="41" formatCode="_ * #,##0_ ;_ * \-#,##0_ ;_ * &quot;-&quot;_ ;_ @_ "/>
    <numFmt numFmtId="176" formatCode="#,##0;[Red]&quot;△&quot;#,##0"/>
    <numFmt numFmtId="177" formatCode="0.0%"/>
    <numFmt numFmtId="178" formatCode="\(0.00%\)"/>
    <numFmt numFmtId="179" formatCode="#,##0\ ;&quot;△&quot;#,##0\ "/>
    <numFmt numFmtId="180" formatCode="#,##0.0;[Red]\-#,##0.0"/>
    <numFmt numFmtId="181" formatCode="[Blue]&quot;＋&quot;0.0%;[Red]&quot;▲&quot;0.0%;\-"/>
    <numFmt numFmtId="182" formatCode="#,##0;[Red]&quot;▲&quot;\ #,##0"/>
    <numFmt numFmtId="183" formatCode="[Blue]\+#,##0;[Red]&quot;▲&quot;#,##0;\-"/>
    <numFmt numFmtId="184" formatCode="#,##0.0\P;[Red]\-#,##0.0\P"/>
    <numFmt numFmtId="185" formatCode="yyyy&quot;年&quot;m&quot;月&quot;&quot;期&quot;"/>
    <numFmt numFmtId="186" formatCode="#,##0\ ;[Red]&quot;△&quot;#,##0\ "/>
    <numFmt numFmtId="187" formatCode="yyyy/m"/>
    <numFmt numFmtId="188" formatCode="#,##0.0\ ;[Red]&quot;-&quot;#,##0.0\ "/>
    <numFmt numFmtId="189" formatCode="#,##0;\-#,##0;&quot;-&quot;"/>
    <numFmt numFmtId="190" formatCode="&quot;(&quot;0%&quot;)   &quot;;[Red]\-&quot;(&quot;0%&quot;)   &quot;;&quot;－    &quot;"/>
    <numFmt numFmtId="191" formatCode="&quot;(&quot;0.00%&quot;)   &quot;;[Red]\-&quot;(&quot;0.00%&quot;)   &quot;;&quot;－    &quot;"/>
    <numFmt numFmtId="192" formatCode="0.00%&quot;   &quot;;[Red]\-0.00%&quot;   &quot;;&quot;－    &quot;"/>
    <numFmt numFmtId="193" formatCode="#,##0.0\ ;&quot;△&quot;#,##0.0\ "/>
    <numFmt numFmtId="194" formatCode="#,##0;\▲#,##0;\-"/>
    <numFmt numFmtId="195" formatCode="\+#,##0_ ;\▲#,##0\ ;\-"/>
    <numFmt numFmtId="196" formatCode="#,##0_ ;[Red]\▲#,##0\ ;\-"/>
    <numFmt numFmtId="197" formatCode="[Blue]\+#,##0_ ;[Red]\▲#,##0\ ;\-"/>
    <numFmt numFmtId="198" formatCode="#,##0;&quot;△ &quot;#,##0"/>
    <numFmt numFmtId="199" formatCode="\(0.00%\);\(\-0.00%\)"/>
    <numFmt numFmtId="200" formatCode="_-* #,##0_-;\-* #,##0_-;_-* &quot;-&quot;_-;_-@_-"/>
    <numFmt numFmtId="201" formatCode="#,##0_)_%;\(#,##0\)_%;"/>
    <numFmt numFmtId="202" formatCode="_(* #,##0_);_(* \(#,##0\);_(* &quot;-&quot;_);_(@_)"/>
    <numFmt numFmtId="203" formatCode="_._.* #,##0.0_)_%;_._.* \(#,##0.0\)_%"/>
    <numFmt numFmtId="204" formatCode="#,##0.0_)_%;\(#,##0.0\)_%;\ \ .0_)_%"/>
    <numFmt numFmtId="205" formatCode="_._.* #,##0.00_)_%;_._.* \(#,##0.00\)_%"/>
    <numFmt numFmtId="206" formatCode="#,##0.00_)_%;\(#,##0.00\)_%;\ \ .00_)_%"/>
    <numFmt numFmtId="207" formatCode="_._.* #,##0.000_)_%;_._.* \(#,##0.000\)_%"/>
    <numFmt numFmtId="208" formatCode="#,##0.000_)_%;\(#,##0.000\)_%;\ \ .000_)_%"/>
    <numFmt numFmtId="209" formatCode="_._.* \(#,##0\)_%;_._.* #,##0_)_%;_._.* 0_)_%;_._.@_)_%"/>
    <numFmt numFmtId="210" formatCode="_._.&quot;¥&quot;* \(#,##0\)_%;_._.&quot;¥&quot;* #,##0_)_%;_._.&quot;¥&quot;* 0_)_%;_._.@_)_%"/>
    <numFmt numFmtId="211" formatCode="* \(#,##0\);* #,##0_);&quot;-&quot;??_);@"/>
    <numFmt numFmtId="212" formatCode="&quot;¥&quot;* #,##0_)_%;&quot;¥&quot;* \(#,##0\)_%;&quot;¥&quot;* &quot;-&quot;??_)_%;@_)_%"/>
    <numFmt numFmtId="213" formatCode="_._.&quot;¥&quot;* #,##0.0_)_%;_._.&quot;¥&quot;* \(#,##0.0\)_%"/>
    <numFmt numFmtId="214" formatCode="&quot;¥&quot;* #,##0.0_)_%;&quot;¥&quot;* \(#,##0.0\)_%;&quot;¥&quot;* \ .0_)_%"/>
    <numFmt numFmtId="215" formatCode="_._.&quot;$&quot;* #,##0.0_)_%;_._.&quot;$&quot;* \(#,##0.0\)_%"/>
    <numFmt numFmtId="216" formatCode="_._.&quot;¥&quot;* #,##0.00_)_%;_._.&quot;¥&quot;* \(#,##0.00\)_%"/>
    <numFmt numFmtId="217" formatCode="&quot;¥&quot;* #,##0.00_)_%;&quot;¥&quot;* \(#,##0.00\)_%;&quot;¥&quot;* \ .00_)_%"/>
    <numFmt numFmtId="218" formatCode="_._.&quot;$&quot;* #,##0.00_)_%;_._.&quot;$&quot;* \(#,##0.00\)_%"/>
    <numFmt numFmtId="219" formatCode="_._.&quot;¥&quot;* #,##0.000_)_%;_._.&quot;¥&quot;* \(#,##0.000\)_%"/>
    <numFmt numFmtId="220" formatCode="&quot;¥&quot;* #,##0.000_)_%;&quot;¥&quot;* \(#,##0.000\)_%;&quot;¥&quot;* \ .000_)_%"/>
    <numFmt numFmtId="221" formatCode="_._.&quot;$&quot;* #,##0.000_)_%;_._.&quot;$&quot;* \(#,##0.000\)_%"/>
    <numFmt numFmtId="222" formatCode="mmmm\ d\,\ yyyy"/>
    <numFmt numFmtId="223" formatCode="* #,##0_);* \(#,##0\);&quot;-&quot;??_);@"/>
    <numFmt numFmtId="224" formatCode="0_)%;\(0\)%"/>
    <numFmt numFmtId="225" formatCode="_._._(* 0_)%;_._.* \(0\)%"/>
    <numFmt numFmtId="226" formatCode="_(0_)%;\(0\)%"/>
    <numFmt numFmtId="227" formatCode="0%_);\(0%\)"/>
    <numFmt numFmtId="228" formatCode="_(0.0_)%;\(0.0\)%"/>
    <numFmt numFmtId="229" formatCode="_._._(* 0.0_)%;_._.* \(0.0\)%"/>
    <numFmt numFmtId="230" formatCode="_(0.00_)%;\(0.00\)%"/>
    <numFmt numFmtId="231" formatCode="_._._(* 0.00_)%;_._.* \(0.00\)%"/>
    <numFmt numFmtId="232" formatCode="_(0.000_)%;\(0.000\)%"/>
    <numFmt numFmtId="233" formatCode="_._._(* 0.000_)%;_._.* \(0.000\)%"/>
    <numFmt numFmtId="234" formatCode="#,##0.00_ ;[Red]\-#,##0.00;\-"/>
    <numFmt numFmtId="235" formatCode="#,##0\ \ "/>
    <numFmt numFmtId="236" formatCode="#,##0_ ;[Blue]\-#,##0;\-"/>
    <numFmt numFmtId="237" formatCode="0.0000000"/>
    <numFmt numFmtId="238" formatCode="\+#,##0;\-#,##0;\-"/>
    <numFmt numFmtId="239" formatCode="#,##0;\-#,##0;\-"/>
    <numFmt numFmtId="240" formatCode="#,##0.00\ &quot;DM&quot;;[Red]\-#,##0.00\ &quot;DM&quot;"/>
    <numFmt numFmtId="241" formatCode="#,##0.000;[Red]\-#,##0.000"/>
    <numFmt numFmtId="242" formatCode="[Blue]#,##0;[Red]\-#,##0;\-"/>
    <numFmt numFmtId="243" formatCode="#,##0.0,_);[Red]\(#,##0.0,\)"/>
    <numFmt numFmtId="244" formatCode="_(* #,##0.00_);_(* \(#,##0.00\);_(* &quot;-&quot;??_);_(@_)"/>
    <numFmt numFmtId="245" formatCode="_(&quot;$&quot;* #,##0.00_);_(&quot;$&quot;* \(#,##0.00\);_(&quot;$&quot;* &quot;-&quot;??_);_(@_)"/>
    <numFmt numFmtId="246" formatCode="d/\ mmmm\ yyyy"/>
    <numFmt numFmtId="247" formatCode="_-* #,##0.00\ _€_-;\-* #,##0.00\ _€_-;_-* &quot;-&quot;??\ _€_-;_-@_-"/>
    <numFmt numFmtId="248" formatCode="_-* #,##0.00\ [$€-1]_-;\-* #,##0.00\ [$€-1]_-;_-* &quot;-&quot;??\ [$€-1]_-"/>
    <numFmt numFmtId="249" formatCode="_([$€]* #,##0.00_);_([$€]* \(#,##0.00\);_([$€]* &quot;-&quot;??_);_(@_)"/>
    <numFmt numFmtId="250" formatCode="\+#,##0;[Red]\-#,##0;&quot;-&quot;"/>
    <numFmt numFmtId="251" formatCode="_-* #,##0.00\ _D_M_-;\-* #,##0.00\ _D_M_-;_-* &quot;-&quot;??\ _D_M_-;_-@_-"/>
    <numFmt numFmtId="252" formatCode="_-* #,##0.00\ &quot;€&quot;_-;\-* #,##0.00\ &quot;€&quot;_-;_-* &quot;-&quot;??\ &quot;€&quot;_-;_-@_-"/>
    <numFmt numFmtId="253" formatCode="0%\);[Red]\(0%"/>
    <numFmt numFmtId="254" formatCode="_-* #,##0.00\ [$€]_-;\-* #,##0.00\ [$€]_-;_-* &quot;-&quot;??\ [$€]_-;_-@_-"/>
  </numFmts>
  <fonts count="204">
    <font>
      <sz val="11"/>
      <name val="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明朝"/>
      <family val="1"/>
      <charset val="128"/>
    </font>
    <font>
      <sz val="6"/>
      <name val="明朝"/>
      <family val="1"/>
      <charset val="128"/>
    </font>
    <font>
      <sz val="6"/>
      <name val="明朝"/>
      <family val="3"/>
      <charset val="128"/>
    </font>
    <font>
      <sz val="10"/>
      <name val="ＭＳ Ｐゴシック"/>
      <family val="3"/>
      <charset val="128"/>
    </font>
    <font>
      <sz val="6"/>
      <name val="ＭＳ Ｐ明朝"/>
      <family val="1"/>
      <charset val="128"/>
    </font>
    <font>
      <sz val="8"/>
      <name val="ＭＳ Ｐゴシック"/>
      <family val="3"/>
      <charset val="128"/>
    </font>
    <font>
      <sz val="11"/>
      <name val="ＭＳ Ｐゴシック"/>
      <family val="3"/>
      <charset val="128"/>
    </font>
    <font>
      <sz val="6"/>
      <name val="ＭＳ Ｐゴシック"/>
      <family val="3"/>
      <charset val="128"/>
    </font>
    <font>
      <b/>
      <u/>
      <sz val="10"/>
      <name val="ＭＳ Ｐゴシック"/>
      <family val="3"/>
      <charset val="128"/>
    </font>
    <font>
      <sz val="6"/>
      <name val="Osaka"/>
      <family val="3"/>
      <charset val="128"/>
    </font>
    <font>
      <sz val="10"/>
      <name val="ＭＳ ゴシック"/>
      <family val="3"/>
      <charset val="128"/>
    </font>
    <font>
      <sz val="11"/>
      <color theme="1"/>
      <name val="ＭＳ Ｐゴシック"/>
      <family val="3"/>
      <charset val="128"/>
      <scheme val="minor"/>
    </font>
    <font>
      <sz val="9"/>
      <name val="ＭＳ Ｐゴシック"/>
      <family val="3"/>
      <charset val="128"/>
    </font>
    <font>
      <sz val="11"/>
      <name val="ＭＳ ゴシック"/>
      <family val="3"/>
      <charset val="128"/>
    </font>
    <font>
      <sz val="6"/>
      <name val="ＭＳ Ｐゴシック"/>
      <family val="2"/>
      <charset val="128"/>
      <scheme val="minor"/>
    </font>
    <font>
      <sz val="9"/>
      <color theme="1"/>
      <name val="ＭＳ Ｐゴシック"/>
      <family val="3"/>
      <charset val="128"/>
      <scheme val="minor"/>
    </font>
    <font>
      <sz val="18"/>
      <color theme="1"/>
      <name val="HGP創英角ｺﾞｼｯｸUB"/>
      <family val="3"/>
      <charset val="128"/>
    </font>
    <font>
      <sz val="11"/>
      <color theme="1"/>
      <name val="HGP創英角ｺﾞｼｯｸUB"/>
      <family val="3"/>
      <charset val="128"/>
    </font>
    <font>
      <sz val="9"/>
      <color theme="1"/>
      <name val="ＭＳ Ｐゴシック"/>
      <family val="3"/>
      <charset val="128"/>
    </font>
    <font>
      <b/>
      <sz val="14"/>
      <color indexed="8"/>
      <name val="ＭＳ Ｐゴシック"/>
      <family val="3"/>
      <charset val="128"/>
    </font>
    <font>
      <sz val="14"/>
      <color indexed="8"/>
      <name val="ＭＳ Ｐゴシック"/>
      <family val="3"/>
      <charset val="128"/>
    </font>
    <font>
      <sz val="9"/>
      <color indexed="8"/>
      <name val="ＭＳ Ｐゴシック"/>
      <family val="3"/>
      <charset val="128"/>
    </font>
    <font>
      <sz val="14"/>
      <name val="HGP創英角ｺﾞｼｯｸUB"/>
      <family val="3"/>
      <charset val="128"/>
    </font>
    <font>
      <sz val="20"/>
      <name val="HGP創英角ｺﾞｼｯｸUB"/>
      <family val="3"/>
      <charset val="128"/>
    </font>
    <font>
      <sz val="16"/>
      <name val="HGP創英角ｺﾞｼｯｸUB"/>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sz val="11"/>
      <name val="Helvetica"/>
      <family val="2"/>
    </font>
    <font>
      <b/>
      <i/>
      <sz val="10"/>
      <name val="Times New Roman"/>
      <family val="1"/>
    </font>
    <font>
      <b/>
      <sz val="9"/>
      <name val="Times New Roman"/>
      <family val="1"/>
    </font>
    <font>
      <b/>
      <sz val="14"/>
      <name val="ＭＳ Ｐゴシック"/>
      <family val="3"/>
      <charset val="128"/>
    </font>
    <font>
      <sz val="18"/>
      <color indexed="10"/>
      <name val="HGP創英角ｺﾞｼｯｸUB"/>
      <family val="3"/>
      <charset val="128"/>
    </font>
    <font>
      <b/>
      <sz val="11"/>
      <color theme="1"/>
      <name val="ＭＳ Ｐゴシック"/>
      <family val="3"/>
      <charset val="128"/>
      <scheme val="minor"/>
    </font>
    <font>
      <sz val="11"/>
      <name val="ＭＳ Ｐゴシック"/>
      <family val="3"/>
      <charset val="128"/>
      <scheme val="minor"/>
    </font>
    <font>
      <b/>
      <sz val="15"/>
      <color theme="3"/>
      <name val="ＭＳ Ｐゴシック"/>
      <family val="2"/>
      <charset val="128"/>
      <scheme val="minor"/>
    </font>
    <font>
      <sz val="11"/>
      <color theme="1"/>
      <name val="メイリオ"/>
      <family val="3"/>
      <charset val="128"/>
    </font>
    <font>
      <b/>
      <sz val="16"/>
      <name val="メイリオ"/>
      <family val="3"/>
      <charset val="128"/>
    </font>
    <font>
      <b/>
      <sz val="11"/>
      <name val="メイリオ"/>
      <family val="3"/>
      <charset val="128"/>
    </font>
    <font>
      <sz val="6"/>
      <name val="ＭＳ Ｐゴシック"/>
      <family val="3"/>
      <charset val="128"/>
      <scheme val="minor"/>
    </font>
    <font>
      <sz val="11"/>
      <color rgb="FFFF0000"/>
      <name val="メイリオ"/>
      <family val="3"/>
      <charset val="128"/>
    </font>
    <font>
      <sz val="11"/>
      <color theme="6" tint="0.59999389629810485"/>
      <name val="メイリオ"/>
      <family val="3"/>
      <charset val="128"/>
    </font>
    <font>
      <sz val="11"/>
      <color theme="9" tint="0.59999389629810485"/>
      <name val="メイリオ"/>
      <family val="3"/>
      <charset val="128"/>
    </font>
    <font>
      <sz val="11"/>
      <color theme="7" tint="0.79998168889431442"/>
      <name val="メイリオ"/>
      <family val="3"/>
      <charset val="128"/>
    </font>
    <font>
      <sz val="11"/>
      <color theme="8" tint="0.39997558519241921"/>
      <name val="メイリオ"/>
      <family val="3"/>
      <charset val="128"/>
    </font>
    <font>
      <sz val="16"/>
      <name val="MS UI Gothic"/>
      <family val="3"/>
      <charset val="128"/>
    </font>
    <font>
      <sz val="12"/>
      <color indexed="48"/>
      <name val="HG丸ｺﾞｼｯｸM-PRO"/>
      <family val="3"/>
      <charset val="128"/>
    </font>
    <font>
      <sz val="11"/>
      <name val="Trebuchet MS"/>
      <family val="2"/>
    </font>
    <font>
      <sz val="18"/>
      <name val="HGP創英角ｺﾞｼｯｸUB"/>
      <family val="3"/>
      <charset val="128"/>
    </font>
    <font>
      <sz val="20"/>
      <color indexed="9"/>
      <name val="HGP創英角ｺﾞｼｯｸUB"/>
      <family val="3"/>
      <charset val="128"/>
    </font>
    <font>
      <sz val="20"/>
      <color indexed="9"/>
      <name val="HGS創英角ｺﾞｼｯｸUB"/>
      <family val="3"/>
      <charset val="128"/>
    </font>
    <font>
      <sz val="14"/>
      <name val="MS UI Gothic"/>
      <family val="3"/>
      <charset val="128"/>
    </font>
    <font>
      <sz val="12"/>
      <name val="Osaka"/>
      <family val="3"/>
      <charset val="128"/>
    </font>
    <font>
      <sz val="12"/>
      <name val="MS UI Gothic"/>
      <family val="3"/>
      <charset val="128"/>
    </font>
    <font>
      <sz val="12"/>
      <color indexed="8"/>
      <name val="MS UI Gothic"/>
      <family val="3"/>
      <charset val="128"/>
    </font>
    <font>
      <sz val="10"/>
      <name val="MS UI Gothic"/>
      <family val="3"/>
      <charset val="128"/>
    </font>
    <font>
      <sz val="18"/>
      <name val="MS UI Gothic"/>
      <family val="3"/>
      <charset val="128"/>
    </font>
    <font>
      <b/>
      <sz val="14"/>
      <name val="MS UI Gothic"/>
      <family val="3"/>
      <charset val="128"/>
    </font>
    <font>
      <sz val="12"/>
      <color indexed="12"/>
      <name val="MS UI Gothic"/>
      <family val="3"/>
      <charset val="128"/>
    </font>
    <font>
      <sz val="12"/>
      <color indexed="9"/>
      <name val="MS UI Gothic"/>
      <family val="3"/>
      <charset val="128"/>
    </font>
    <font>
      <b/>
      <sz val="14"/>
      <color indexed="9"/>
      <name val="MS UI Gothic"/>
      <family val="3"/>
      <charset val="128"/>
    </font>
    <font>
      <sz val="9"/>
      <name val="MS UI Gothic"/>
      <family val="3"/>
      <charset val="128"/>
    </font>
    <font>
      <sz val="11"/>
      <name val="MS UI Gothic"/>
      <family val="3"/>
      <charset val="128"/>
    </font>
    <font>
      <sz val="14"/>
      <color rgb="FF6600FF"/>
      <name val="MS UI Gothic"/>
      <family val="3"/>
      <charset val="128"/>
    </font>
    <font>
      <sz val="12"/>
      <color rgb="FF6600FF"/>
      <name val="MS UI Gothic"/>
      <family val="3"/>
      <charset val="128"/>
    </font>
    <font>
      <sz val="11"/>
      <color theme="1"/>
      <name val="ＭＳ Ｐゴシック"/>
      <family val="2"/>
      <scheme val="minor"/>
    </font>
    <font>
      <sz val="11"/>
      <color indexed="8"/>
      <name val="ＭＳ Ｐゴシック"/>
      <family val="3"/>
      <charset val="128"/>
    </font>
    <font>
      <sz val="14"/>
      <name val="Terminal"/>
      <family val="3"/>
      <charset val="255"/>
    </font>
    <font>
      <b/>
      <sz val="15"/>
      <color indexed="56"/>
      <name val="ＭＳ Ｐゴシック"/>
      <family val="3"/>
      <charset val="128"/>
    </font>
    <font>
      <b/>
      <sz val="18"/>
      <color indexed="56"/>
      <name val="ＭＳ Ｐゴシック"/>
      <family val="3"/>
      <charset val="128"/>
    </font>
    <font>
      <sz val="10"/>
      <name val="Osaka"/>
      <family val="3"/>
      <charset val="128"/>
    </font>
    <font>
      <b/>
      <sz val="11"/>
      <name val="Arial"/>
      <family val="2"/>
    </font>
    <font>
      <b/>
      <sz val="8"/>
      <name val="Arial"/>
      <family val="2"/>
    </font>
    <font>
      <sz val="11"/>
      <name val="Times New Roman"/>
      <family val="1"/>
    </font>
    <font>
      <sz val="9"/>
      <name val="Arial"/>
      <family val="2"/>
    </font>
    <font>
      <u val="singleAccounting"/>
      <sz val="11"/>
      <name val="Times New Roman"/>
      <family val="1"/>
    </font>
    <font>
      <b/>
      <sz val="16"/>
      <name val="Times New Roman"/>
      <family val="1"/>
    </font>
    <font>
      <sz val="11"/>
      <color indexed="12"/>
      <name val="Times New Roman"/>
      <family val="1"/>
    </font>
    <font>
      <sz val="10"/>
      <name val="Times New Roman"/>
      <family val="1"/>
    </font>
    <font>
      <b/>
      <sz val="10"/>
      <name val="Arial"/>
      <family val="2"/>
    </font>
    <font>
      <sz val="10"/>
      <color indexed="12"/>
      <name val="MS Sans Serif"/>
      <family val="2"/>
    </font>
    <font>
      <sz val="8"/>
      <color indexed="8"/>
      <name val="Arial"/>
      <family val="2"/>
    </font>
    <font>
      <b/>
      <sz val="11"/>
      <name val="Helv"/>
      <family val="2"/>
    </font>
    <font>
      <b/>
      <sz val="10"/>
      <color indexed="12"/>
      <name val="MS Sans Serif"/>
      <family val="2"/>
    </font>
    <font>
      <b/>
      <sz val="10"/>
      <color indexed="10"/>
      <name val="Arial"/>
      <family val="2"/>
    </font>
    <font>
      <b/>
      <sz val="9"/>
      <name val="Arial"/>
      <family val="2"/>
    </font>
    <font>
      <sz val="11"/>
      <color indexed="10"/>
      <name val="ＭＳ Ｐゴシック"/>
      <family val="3"/>
      <charset val="128"/>
    </font>
    <font>
      <sz val="11"/>
      <color indexed="9"/>
      <name val="ＭＳ Ｐゴシック"/>
      <family val="3"/>
      <charset val="128"/>
    </font>
    <font>
      <sz val="11"/>
      <color theme="0"/>
      <name val="ＭＳ Ｐゴシック"/>
      <family val="3"/>
      <charset val="128"/>
      <scheme val="minor"/>
    </font>
    <font>
      <b/>
      <sz val="10"/>
      <color indexed="8"/>
      <name val="Arial"/>
      <family val="2"/>
    </font>
    <font>
      <b/>
      <sz val="10"/>
      <color indexed="39"/>
      <name val="Arial"/>
      <family val="2"/>
    </font>
    <font>
      <b/>
      <sz val="12"/>
      <color indexed="8"/>
      <name val="Arial"/>
      <family val="2"/>
    </font>
    <font>
      <i/>
      <sz val="10"/>
      <color indexed="8"/>
      <name val="Arial"/>
      <family val="2"/>
    </font>
    <font>
      <sz val="10"/>
      <color indexed="39"/>
      <name val="Arial"/>
      <family val="2"/>
    </font>
    <font>
      <b/>
      <sz val="19"/>
      <color indexed="48"/>
      <name val="BMWTypeRegular"/>
      <family val="2"/>
    </font>
    <font>
      <sz val="10"/>
      <color indexed="10"/>
      <name val="Arial"/>
      <family val="2"/>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rgb="FFFF0000"/>
      <name val="ＭＳ Ｐゴシック"/>
      <family val="3"/>
      <charset val="128"/>
      <scheme val="minor"/>
    </font>
    <font>
      <b/>
      <sz val="13"/>
      <color indexed="56"/>
      <name val="ＭＳ Ｐゴシック"/>
      <family val="3"/>
      <charset val="128"/>
    </font>
    <font>
      <b/>
      <sz val="13"/>
      <color indexed="56"/>
      <name val="ＭＳ Ｐゴシック"/>
      <family val="3"/>
      <charset val="128"/>
      <scheme val="minor"/>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1"/>
      <color indexed="17"/>
      <name val="ＭＳ Ｐゴシック"/>
      <family val="3"/>
      <charset val="128"/>
    </font>
    <font>
      <sz val="11"/>
      <color rgb="FF006100"/>
      <name val="ＭＳ Ｐゴシック"/>
      <family val="3"/>
      <charset val="128"/>
      <scheme val="minor"/>
    </font>
    <font>
      <i/>
      <sz val="10"/>
      <name val="Arial"/>
      <family val="2"/>
    </font>
    <font>
      <b/>
      <i/>
      <sz val="10"/>
      <name val="Arial"/>
      <family val="2"/>
    </font>
    <font>
      <b/>
      <i/>
      <sz val="9"/>
      <name val="Arial"/>
      <family val="2"/>
    </font>
    <font>
      <sz val="8"/>
      <name val="Arial"/>
      <family val="2"/>
    </font>
    <font>
      <sz val="10"/>
      <name val="CorpoS"/>
      <family val="2"/>
    </font>
    <font>
      <sz val="12"/>
      <name val="Arial"/>
      <family val="2"/>
    </font>
    <font>
      <sz val="14"/>
      <name val="Arial"/>
      <family val="2"/>
    </font>
    <font>
      <sz val="11"/>
      <color indexed="8"/>
      <name val="Calibri"/>
      <family val="2"/>
    </font>
    <font>
      <sz val="10"/>
      <name val="Univers"/>
      <family val="2"/>
    </font>
    <font>
      <sz val="11"/>
      <color indexed="9"/>
      <name val="Calibri"/>
      <family val="2"/>
    </font>
    <font>
      <sz val="16"/>
      <name val="Arial"/>
      <family val="2"/>
    </font>
    <font>
      <b/>
      <sz val="11"/>
      <color indexed="63"/>
      <name val="Calibri"/>
      <family val="2"/>
    </font>
    <font>
      <b/>
      <sz val="11"/>
      <color indexed="52"/>
      <name val="Calibri"/>
      <family val="2"/>
    </font>
    <font>
      <b/>
      <i/>
      <u/>
      <sz val="18"/>
      <color indexed="23"/>
      <name val="MS Sans Serif"/>
      <family val="2"/>
    </font>
    <font>
      <sz val="10"/>
      <name val="Arial Narrow"/>
      <family val="2"/>
    </font>
    <font>
      <sz val="12"/>
      <name val="¹ÙÅÁÃ¼"/>
      <family val="1"/>
      <charset val="129"/>
    </font>
    <font>
      <sz val="11"/>
      <name val="Tms Rmn"/>
      <family val="1"/>
    </font>
    <font>
      <sz val="11"/>
      <name val="ＭＳ Ｐゴシック"/>
      <family val="3"/>
    </font>
    <font>
      <sz val="10"/>
      <name val="Courier"/>
      <family val="3"/>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Helv"/>
      <family val="2"/>
    </font>
    <font>
      <sz val="9"/>
      <name val="Geneva"/>
      <family val="2"/>
    </font>
    <font>
      <sz val="10"/>
      <name val="MS Sans Serif"/>
      <family val="2"/>
    </font>
    <font>
      <b/>
      <sz val="10"/>
      <name val="MS Sans Serif"/>
      <family val="2"/>
    </font>
    <font>
      <sz val="11"/>
      <color indexed="20"/>
      <name val="Calibri"/>
      <family val="2"/>
    </font>
    <font>
      <sz val="9"/>
      <color indexed="20"/>
      <name val="Arial"/>
      <family val="2"/>
    </font>
    <font>
      <sz val="9"/>
      <color indexed="48"/>
      <name val="Arial"/>
      <family val="2"/>
    </font>
    <font>
      <b/>
      <sz val="12"/>
      <color indexed="20"/>
      <name val="Arial"/>
      <family val="2"/>
    </font>
    <font>
      <b/>
      <sz val="9"/>
      <color indexed="20"/>
      <name val="Arial"/>
      <family val="2"/>
    </font>
    <font>
      <b/>
      <sz val="8"/>
      <color indexed="8"/>
      <name val="Arial"/>
      <family val="2"/>
    </font>
    <font>
      <b/>
      <sz val="14"/>
      <name val="Arial"/>
      <family val="2"/>
    </font>
    <font>
      <b/>
      <sz val="10"/>
      <color indexed="9"/>
      <name val="Arial Narrow"/>
      <family val="2"/>
    </font>
    <font>
      <b/>
      <sz val="15"/>
      <color indexed="56"/>
      <name val="Calibri"/>
      <family val="2"/>
    </font>
    <font>
      <b/>
      <sz val="13"/>
      <color indexed="56"/>
      <name val="Calibri"/>
      <family val="2"/>
    </font>
    <font>
      <b/>
      <sz val="11"/>
      <color indexed="56"/>
      <name val="Calibri"/>
      <family val="2"/>
    </font>
    <font>
      <b/>
      <sz val="18"/>
      <color indexed="56"/>
      <name val="Cambria"/>
      <family val="1"/>
    </font>
    <font>
      <b/>
      <sz val="16"/>
      <name val="Arial"/>
      <family val="2"/>
    </font>
    <font>
      <sz val="11"/>
      <color indexed="52"/>
      <name val="Calibri"/>
      <family val="2"/>
    </font>
    <font>
      <sz val="11"/>
      <color indexed="10"/>
      <name val="Calibri"/>
      <family val="2"/>
    </font>
    <font>
      <b/>
      <sz val="11"/>
      <color indexed="9"/>
      <name val="Calibri"/>
      <family val="2"/>
    </font>
    <font>
      <b/>
      <sz val="18"/>
      <color theme="3"/>
      <name val="ＭＳ Ｐゴシック"/>
      <family val="3"/>
      <charset val="128"/>
      <scheme val="maj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u/>
      <sz val="11"/>
      <color theme="10"/>
      <name val="Calibri"/>
      <family val="2"/>
    </font>
    <font>
      <sz val="11"/>
      <color indexed="31"/>
      <name val="ＭＳ Ｐゴシック"/>
      <family val="3"/>
      <charset val="128"/>
    </font>
    <font>
      <b/>
      <sz val="18"/>
      <color indexed="62"/>
      <name val="ＭＳ Ｐゴシック"/>
      <family val="3"/>
      <charset val="128"/>
    </font>
    <font>
      <b/>
      <sz val="11"/>
      <color indexed="31"/>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2"/>
      <color theme="1"/>
      <name val="MS UI Gothic"/>
      <family val="3"/>
      <charset val="128"/>
    </font>
    <font>
      <sz val="10"/>
      <color theme="1"/>
      <name val="MS UI Gothic"/>
      <family val="3"/>
      <charset val="128"/>
    </font>
    <font>
      <sz val="14"/>
      <color theme="1"/>
      <name val="MS UI Gothic"/>
      <family val="3"/>
      <charset val="128"/>
    </font>
    <font>
      <b/>
      <sz val="14"/>
      <color theme="1"/>
      <name val="MS UI Gothic"/>
      <family val="3"/>
      <charset val="128"/>
    </font>
    <font>
      <sz val="11"/>
      <color theme="1"/>
      <name val="ＭＳ Ｐゴシック"/>
      <family val="3"/>
      <charset val="128"/>
    </font>
    <font>
      <sz val="18"/>
      <color theme="1"/>
      <name val="MS UI Gothic"/>
      <family val="3"/>
      <charset val="128"/>
    </font>
    <font>
      <b/>
      <sz val="20"/>
      <color theme="1"/>
      <name val="MS UI Gothic"/>
      <family val="3"/>
      <charset val="128"/>
    </font>
    <font>
      <sz val="16"/>
      <color theme="1"/>
      <name val="MS UI Gothic"/>
      <family val="3"/>
      <charset val="128"/>
    </font>
    <font>
      <sz val="8"/>
      <color theme="1"/>
      <name val="MS UI Gothic"/>
      <family val="3"/>
      <charset val="128"/>
    </font>
    <font>
      <sz val="11"/>
      <name val="Arial"/>
      <family val="2"/>
    </font>
    <font>
      <sz val="11"/>
      <color rgb="FFFF0000"/>
      <name val="MS UI Gothic"/>
      <family val="3"/>
      <charset val="128"/>
    </font>
    <font>
      <b/>
      <sz val="14"/>
      <color rgb="FFFF0000"/>
      <name val="MS UI Gothic"/>
      <family val="3"/>
      <charset val="128"/>
    </font>
    <font>
      <sz val="11"/>
      <color theme="1"/>
      <name val="Arial Unicode MS"/>
      <family val="3"/>
      <charset val="128"/>
    </font>
    <font>
      <sz val="11"/>
      <color rgb="FF6785C1"/>
      <name val="Arial Unicode MS"/>
      <family val="3"/>
      <charset val="128"/>
    </font>
    <font>
      <sz val="11"/>
      <color rgb="FFFFFFFF"/>
      <name val="Arial"/>
      <family val="2"/>
    </font>
    <font>
      <sz val="16"/>
      <color rgb="FF404040"/>
      <name val="Arial"/>
      <family val="2"/>
    </font>
    <font>
      <sz val="14"/>
      <color rgb="FF404040"/>
      <name val="Arial"/>
      <family val="2"/>
    </font>
    <font>
      <sz val="10"/>
      <color rgb="FFFFFFFF"/>
      <name val="Arial Unicode MS"/>
      <family val="3"/>
      <charset val="128"/>
    </font>
  </fonts>
  <fills count="9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solid">
        <fgColor rgb="FFFFFF00"/>
        <bgColor indexed="64"/>
      </patternFill>
    </fill>
    <fill>
      <patternFill patternType="solid">
        <fgColor indexed="44"/>
        <bgColor indexed="64"/>
      </patternFill>
    </fill>
    <fill>
      <patternFill patternType="solid">
        <fgColor indexed="43"/>
        <bgColor indexed="64"/>
      </patternFill>
    </fill>
    <fill>
      <patternFill patternType="solid">
        <fgColor indexed="48"/>
        <bgColor indexed="64"/>
      </patternFill>
    </fill>
    <fill>
      <patternFill patternType="solid">
        <fgColor indexed="41"/>
        <bgColor indexed="64"/>
      </patternFill>
    </fill>
    <fill>
      <patternFill patternType="solid">
        <fgColor rgb="FFFFFFCC"/>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CCFFFF"/>
        <bgColor indexed="64"/>
      </patternFill>
    </fill>
    <fill>
      <patternFill patternType="solid">
        <fgColor indexed="27"/>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indexed="1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9"/>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9"/>
        <bgColor indexed="40"/>
      </patternFill>
    </fill>
    <fill>
      <patternFill patternType="solid">
        <fgColor indexed="41"/>
      </patternFill>
    </fill>
    <fill>
      <patternFill patternType="solid">
        <fgColor indexed="6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gray0625"/>
    </fill>
    <fill>
      <patternFill patternType="lightGray"/>
    </fill>
    <fill>
      <patternFill patternType="mediumGray">
        <fgColor indexed="22"/>
      </patternFill>
    </fill>
    <fill>
      <patternFill patternType="solid">
        <fgColor indexed="14"/>
        <bgColor indexed="64"/>
      </patternFill>
    </fill>
    <fill>
      <patternFill patternType="solid">
        <fgColor indexed="13"/>
        <bgColor indexed="64"/>
      </patternFill>
    </fill>
    <fill>
      <patternFill patternType="solid">
        <fgColor indexed="51"/>
        <bgColor indexed="64"/>
      </patternFill>
    </fill>
    <fill>
      <patternFill patternType="solid">
        <fgColor indexed="21"/>
      </patternFill>
    </fill>
    <fill>
      <patternFill patternType="solid">
        <fgColor indexed="56"/>
      </patternFill>
    </fill>
    <fill>
      <patternFill patternType="solid">
        <fgColor indexed="54"/>
      </patternFill>
    </fill>
    <fill>
      <patternFill patternType="solid">
        <fgColor rgb="FF92A7D2"/>
        <bgColor indexed="64"/>
      </patternFill>
    </fill>
  </fills>
  <borders count="334">
    <border>
      <left/>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dash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right/>
      <top style="dotted">
        <color indexed="64"/>
      </top>
      <bottom/>
      <diagonal/>
    </border>
    <border>
      <left style="thin">
        <color indexed="64"/>
      </left>
      <right style="medium">
        <color indexed="64"/>
      </right>
      <top style="dotted">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top style="dotted">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ashed">
        <color indexed="64"/>
      </right>
      <top/>
      <bottom style="medium">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hair">
        <color indexed="64"/>
      </left>
      <right style="hair">
        <color indexed="64"/>
      </right>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thin">
        <color indexed="64"/>
      </left>
      <right style="dashed">
        <color indexed="64"/>
      </right>
      <top style="thin">
        <color indexed="64"/>
      </top>
      <bottom style="medium">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right style="dashed">
        <color indexed="64"/>
      </right>
      <top/>
      <bottom/>
      <diagonal/>
    </border>
    <border>
      <left/>
      <right style="thin">
        <color indexed="64"/>
      </right>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medium">
        <color indexed="64"/>
      </top>
      <bottom/>
      <diagonal/>
    </border>
    <border>
      <left/>
      <right/>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double">
        <color indexed="64"/>
      </bottom>
      <diagonal/>
    </border>
    <border>
      <left/>
      <right style="dashed">
        <color indexed="64"/>
      </right>
      <top style="medium">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dotted">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double">
        <color indexed="64"/>
      </left>
      <right style="thin">
        <color indexed="64"/>
      </right>
      <top style="hair">
        <color indexed="64"/>
      </top>
      <bottom style="double">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medium">
        <color auto="1"/>
      </left>
      <right/>
      <top style="medium">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ck">
        <color indexed="12"/>
      </left>
      <right style="thick">
        <color indexed="12"/>
      </right>
      <top style="thick">
        <color indexed="12"/>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style="hair">
        <color indexed="64"/>
      </top>
      <bottom style="medium">
        <color indexed="64"/>
      </bottom>
      <diagonal/>
    </border>
    <border>
      <left/>
      <right/>
      <top style="thin">
        <color indexed="64"/>
      </top>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double">
        <color indexed="12"/>
      </left>
      <right style="double">
        <color indexed="12"/>
      </right>
      <top style="double">
        <color indexed="12"/>
      </top>
      <bottom style="dotted">
        <color indexed="12"/>
      </bottom>
      <diagonal/>
    </border>
    <border>
      <left style="thin">
        <color indexed="8"/>
      </left>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22"/>
      </bottom>
      <diagonal/>
    </border>
    <border>
      <left style="thin">
        <color indexed="51"/>
      </left>
      <right style="thin">
        <color indexed="51"/>
      </right>
      <top/>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auto="1"/>
      </left>
      <right/>
      <top style="thin">
        <color auto="1"/>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702">
    <xf numFmtId="0" fontId="0" fillId="0" borderId="0"/>
    <xf numFmtId="38" fontId="8" fillId="0" borderId="0" applyFont="0" applyFill="0" applyBorder="0" applyAlignment="0" applyProtection="0"/>
    <xf numFmtId="9" fontId="8" fillId="0" borderId="0" applyFont="0" applyFill="0" applyBorder="0" applyAlignment="0" applyProtection="0">
      <alignment vertical="center"/>
    </xf>
    <xf numFmtId="41" fontId="18" fillId="0" borderId="0"/>
    <xf numFmtId="0" fontId="19" fillId="0" borderId="0">
      <alignment vertical="center"/>
    </xf>
    <xf numFmtId="0" fontId="14" fillId="0" borderId="0"/>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18" fillId="0" borderId="0" applyFont="0" applyFill="0" applyBorder="0" applyAlignment="0" applyProtection="0">
      <alignment vertical="center"/>
    </xf>
    <xf numFmtId="0" fontId="14" fillId="0" borderId="0">
      <alignment vertical="center"/>
    </xf>
    <xf numFmtId="0" fontId="18" fillId="0" borderId="0">
      <alignment vertical="center"/>
    </xf>
    <xf numFmtId="0" fontId="26"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189" fontId="33" fillId="0" borderId="0" applyFill="0" applyBorder="0" applyAlignment="0"/>
    <xf numFmtId="0" fontId="34" fillId="0" borderId="0">
      <alignment horizontal="left"/>
    </xf>
    <xf numFmtId="0" fontId="35" fillId="0" borderId="24" applyNumberFormat="0" applyAlignment="0" applyProtection="0">
      <alignment horizontal="left" vertical="center"/>
    </xf>
    <xf numFmtId="0" fontId="35" fillId="0" borderId="59">
      <alignment horizontal="left" vertical="center"/>
    </xf>
    <xf numFmtId="0" fontId="36" fillId="0" borderId="0"/>
    <xf numFmtId="4" fontId="34" fillId="0" borderId="0">
      <alignment horizontal="right"/>
    </xf>
    <xf numFmtId="4" fontId="37" fillId="0" borderId="0">
      <alignment horizontal="right"/>
    </xf>
    <xf numFmtId="0" fontId="38" fillId="0" borderId="0">
      <alignment horizontal="center" vertical="center" wrapText="1"/>
    </xf>
    <xf numFmtId="0" fontId="39" fillId="0" borderId="0">
      <alignment horizontal="left"/>
    </xf>
    <xf numFmtId="0" fontId="40" fillId="0" borderId="0">
      <alignment horizontal="center"/>
    </xf>
    <xf numFmtId="190" fontId="21" fillId="0" borderId="0" applyFont="0" applyFill="0" applyBorder="0" applyAlignment="0" applyProtection="0"/>
    <xf numFmtId="191" fontId="21" fillId="0" borderId="0" applyFont="0" applyFill="0" applyBorder="0" applyAlignment="0" applyProtection="0">
      <alignment vertical="top"/>
    </xf>
    <xf numFmtId="192" fontId="21" fillId="0" borderId="0" applyFont="0" applyFill="0" applyBorder="0" applyAlignment="0" applyProtection="0"/>
    <xf numFmtId="38" fontId="14" fillId="0" borderId="0" applyFont="0" applyFill="0" applyBorder="0" applyAlignment="0" applyProtection="0"/>
    <xf numFmtId="0" fontId="41" fillId="0" borderId="0" applyFill="0" applyBorder="0" applyProtection="0"/>
    <xf numFmtId="38" fontId="14" fillId="0" borderId="0" applyFont="0" applyFill="0" applyBorder="0" applyAlignment="0" applyProtection="0">
      <alignment vertical="center"/>
    </xf>
    <xf numFmtId="0" fontId="62" fillId="0" borderId="0"/>
    <xf numFmtId="0" fontId="36"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3" fillId="0" borderId="0"/>
    <xf numFmtId="0" fontId="75" fillId="0" borderId="0"/>
    <xf numFmtId="0" fontId="8" fillId="0" borderId="0"/>
    <xf numFmtId="0" fontId="80" fillId="0" borderId="84">
      <alignment horizontal="left" vertical="center"/>
    </xf>
    <xf numFmtId="0" fontId="81" fillId="0" borderId="0" applyFill="0" applyBorder="0" applyProtection="0">
      <alignment horizontal="center"/>
      <protection locked="0"/>
    </xf>
    <xf numFmtId="0" fontId="82" fillId="0" borderId="265">
      <alignment horizontal="center"/>
    </xf>
    <xf numFmtId="201" fontId="36" fillId="0" borderId="0" applyFont="0" applyFill="0" applyBorder="0" applyAlignment="0" applyProtection="0"/>
    <xf numFmtId="203" fontId="83" fillId="0" borderId="0" applyFont="0" applyFill="0" applyBorder="0" applyAlignment="0" applyProtection="0"/>
    <xf numFmtId="204" fontId="84" fillId="0" borderId="0" applyFont="0" applyFill="0" applyBorder="0" applyAlignment="0" applyProtection="0"/>
    <xf numFmtId="205" fontId="85" fillId="0" borderId="0" applyFont="0" applyFill="0" applyBorder="0" applyAlignment="0" applyProtection="0"/>
    <xf numFmtId="206" fontId="84" fillId="0" borderId="0" applyFont="0" applyFill="0" applyBorder="0" applyAlignment="0" applyProtection="0"/>
    <xf numFmtId="207" fontId="85" fillId="0" borderId="0" applyFont="0" applyFill="0" applyBorder="0" applyAlignment="0" applyProtection="0"/>
    <xf numFmtId="208" fontId="84" fillId="0" borderId="0" applyFont="0" applyFill="0" applyBorder="0" applyAlignment="0" applyProtection="0"/>
    <xf numFmtId="0" fontId="86" fillId="0" borderId="0" applyNumberFormat="0" applyFill="0" applyBorder="0" applyAlignment="0" applyProtection="0"/>
    <xf numFmtId="209" fontId="87" fillId="0" borderId="0" applyFill="0" applyBorder="0" applyProtection="0"/>
    <xf numFmtId="210" fontId="83" fillId="0" borderId="0" applyFont="0" applyFill="0" applyBorder="0" applyAlignment="0" applyProtection="0"/>
    <xf numFmtId="211" fontId="88" fillId="0" borderId="0" applyFill="0" applyBorder="0" applyProtection="0"/>
    <xf numFmtId="211" fontId="88" fillId="0" borderId="278" applyFill="0" applyProtection="0"/>
    <xf numFmtId="211" fontId="88" fillId="0" borderId="293" applyFill="0" applyProtection="0"/>
    <xf numFmtId="211" fontId="88" fillId="0" borderId="0" applyFill="0" applyBorder="0" applyProtection="0"/>
    <xf numFmtId="212" fontId="36" fillId="0" borderId="0" applyFont="0" applyFill="0" applyBorder="0" applyAlignment="0" applyProtection="0"/>
    <xf numFmtId="213" fontId="85" fillId="0" borderId="0" applyFont="0" applyFill="0" applyBorder="0" applyAlignment="0" applyProtection="0"/>
    <xf numFmtId="214" fontId="84" fillId="0" borderId="0" applyFont="0" applyFill="0" applyBorder="0" applyAlignment="0" applyProtection="0"/>
    <xf numFmtId="215" fontId="85" fillId="0" borderId="0" applyFont="0" applyFill="0" applyBorder="0" applyAlignment="0" applyProtection="0"/>
    <xf numFmtId="216" fontId="85" fillId="0" borderId="0" applyFont="0" applyFill="0" applyBorder="0" applyAlignment="0" applyProtection="0"/>
    <xf numFmtId="217" fontId="84" fillId="0" borderId="0" applyFont="0" applyFill="0" applyBorder="0" applyAlignment="0" applyProtection="0"/>
    <xf numFmtId="218" fontId="85" fillId="0" borderId="0" applyFont="0" applyFill="0" applyBorder="0" applyAlignment="0" applyProtection="0"/>
    <xf numFmtId="219" fontId="85" fillId="0" borderId="0" applyFont="0" applyFill="0" applyBorder="0" applyAlignment="0" applyProtection="0"/>
    <xf numFmtId="220" fontId="84" fillId="0" borderId="0" applyFont="0" applyFill="0" applyBorder="0" applyAlignment="0" applyProtection="0"/>
    <xf numFmtId="221" fontId="85" fillId="0" borderId="0" applyFont="0" applyFill="0" applyBorder="0" applyAlignment="0" applyProtection="0"/>
    <xf numFmtId="222" fontId="36" fillId="0" borderId="0" applyFont="0" applyFill="0" applyBorder="0" applyAlignment="0" applyProtection="0"/>
    <xf numFmtId="223" fontId="88" fillId="0" borderId="0" applyFill="0" applyBorder="0" applyProtection="0"/>
    <xf numFmtId="223" fontId="88" fillId="0" borderId="278" applyFill="0" applyProtection="0"/>
    <xf numFmtId="223" fontId="88" fillId="0" borderId="293" applyFill="0" applyProtection="0"/>
    <xf numFmtId="223" fontId="88" fillId="0" borderId="0" applyFill="0" applyBorder="0" applyProtection="0"/>
    <xf numFmtId="0" fontId="35" fillId="0" borderId="280">
      <alignment horizontal="left" vertical="center"/>
    </xf>
    <xf numFmtId="14" fontId="89" fillId="18" borderId="283">
      <alignment horizontal="center" vertical="center" wrapText="1"/>
    </xf>
    <xf numFmtId="0" fontId="81" fillId="0" borderId="0" applyFill="0" applyAlignment="0" applyProtection="0">
      <protection locked="0"/>
    </xf>
    <xf numFmtId="0" fontId="81" fillId="0" borderId="76" applyFill="0" applyAlignment="0" applyProtection="0">
      <protection locked="0"/>
    </xf>
    <xf numFmtId="14" fontId="89" fillId="18" borderId="283">
      <alignment horizontal="center" vertical="center" wrapText="1"/>
    </xf>
    <xf numFmtId="180" fontId="8" fillId="0" borderId="0"/>
    <xf numFmtId="224" fontId="81" fillId="0" borderId="0" applyFont="0" applyFill="0" applyBorder="0" applyAlignment="0" applyProtection="0"/>
    <xf numFmtId="225" fontId="83" fillId="0" borderId="0" applyFont="0" applyFill="0" applyBorder="0" applyAlignment="0" applyProtection="0"/>
    <xf numFmtId="226" fontId="85" fillId="0" borderId="0" applyFont="0" applyFill="0" applyBorder="0" applyAlignment="0" applyProtection="0"/>
    <xf numFmtId="227" fontId="36" fillId="0" borderId="0" applyFont="0" applyFill="0" applyBorder="0" applyAlignment="0" applyProtection="0"/>
    <xf numFmtId="228" fontId="85" fillId="0" borderId="0" applyFont="0" applyFill="0" applyBorder="0" applyAlignment="0" applyProtection="0"/>
    <xf numFmtId="229" fontId="83" fillId="0" borderId="0" applyFont="0" applyFill="0" applyBorder="0" applyAlignment="0" applyProtection="0"/>
    <xf numFmtId="230" fontId="85" fillId="0" borderId="0" applyFont="0" applyFill="0" applyBorder="0" applyAlignment="0" applyProtection="0"/>
    <xf numFmtId="231" fontId="83" fillId="0" borderId="0" applyFont="0" applyFill="0" applyBorder="0" applyAlignment="0" applyProtection="0"/>
    <xf numFmtId="232" fontId="85" fillId="0" borderId="0" applyFont="0" applyFill="0" applyBorder="0" applyAlignment="0" applyProtection="0"/>
    <xf numFmtId="233" fontId="83" fillId="0" borderId="0" applyFont="0" applyFill="0" applyBorder="0" applyAlignment="0" applyProtection="0"/>
    <xf numFmtId="0" fontId="90" fillId="0" borderId="294"/>
    <xf numFmtId="0" fontId="91" fillId="0" borderId="0" applyNumberFormat="0" applyBorder="0" applyAlignment="0"/>
    <xf numFmtId="0" fontId="92" fillId="0" borderId="0"/>
    <xf numFmtId="0" fontId="93" fillId="0" borderId="269"/>
    <xf numFmtId="0" fontId="94" fillId="0" borderId="0" applyFill="0" applyBorder="0" applyProtection="0">
      <alignment horizontal="left" vertical="top"/>
    </xf>
    <xf numFmtId="38" fontId="29" fillId="0" borderId="0" applyFont="0" applyFill="0" applyBorder="0" applyAlignment="0" applyProtection="0">
      <alignment vertical="center"/>
    </xf>
    <xf numFmtId="38" fontId="11" fillId="0" borderId="0" applyFont="0" applyFill="0" applyBorder="0" applyAlignment="0" applyProtection="0"/>
    <xf numFmtId="0" fontId="76" fillId="0" borderId="0"/>
    <xf numFmtId="0" fontId="26" fillId="0" borderId="0">
      <alignment vertical="center"/>
    </xf>
    <xf numFmtId="0" fontId="26" fillId="0" borderId="0">
      <alignment vertical="center"/>
    </xf>
    <xf numFmtId="0" fontId="11" fillId="0" borderId="0"/>
    <xf numFmtId="0" fontId="23" fillId="0" borderId="0">
      <alignment vertical="center"/>
    </xf>
    <xf numFmtId="0" fontId="20" fillId="0" borderId="0">
      <alignment vertical="center"/>
    </xf>
    <xf numFmtId="0" fontId="76" fillId="55" borderId="0" applyNumberFormat="0" applyBorder="0" applyAlignment="0" applyProtection="0">
      <alignment vertical="center"/>
    </xf>
    <xf numFmtId="0" fontId="76" fillId="55" borderId="0" applyNumberFormat="0" applyBorder="0" applyAlignment="0" applyProtection="0">
      <alignment vertical="center"/>
    </xf>
    <xf numFmtId="0" fontId="19" fillId="55" borderId="0" applyNumberFormat="0" applyBorder="0" applyAlignment="0" applyProtection="0">
      <alignment vertical="center"/>
    </xf>
    <xf numFmtId="0" fontId="76" fillId="55" borderId="0" applyNumberFormat="0" applyBorder="0" applyAlignment="0" applyProtection="0">
      <alignment vertical="center"/>
    </xf>
    <xf numFmtId="0" fontId="19" fillId="55" borderId="0" applyNumberFormat="0" applyBorder="0" applyAlignment="0" applyProtection="0">
      <alignment vertical="center"/>
    </xf>
    <xf numFmtId="0" fontId="76" fillId="56" borderId="0" applyNumberFormat="0" applyBorder="0" applyAlignment="0" applyProtection="0">
      <alignment vertical="center"/>
    </xf>
    <xf numFmtId="0" fontId="76" fillId="56" borderId="0" applyNumberFormat="0" applyBorder="0" applyAlignment="0" applyProtection="0">
      <alignment vertical="center"/>
    </xf>
    <xf numFmtId="0" fontId="19" fillId="56" borderId="0" applyNumberFormat="0" applyBorder="0" applyAlignment="0" applyProtection="0">
      <alignment vertical="center"/>
    </xf>
    <xf numFmtId="0" fontId="76" fillId="56" borderId="0" applyNumberFormat="0" applyBorder="0" applyAlignment="0" applyProtection="0">
      <alignment vertical="center"/>
    </xf>
    <xf numFmtId="0" fontId="19" fillId="56" borderId="0" applyNumberFormat="0" applyBorder="0" applyAlignment="0" applyProtection="0">
      <alignment vertical="center"/>
    </xf>
    <xf numFmtId="0" fontId="76" fillId="57" borderId="0" applyNumberFormat="0" applyBorder="0" applyAlignment="0" applyProtection="0">
      <alignment vertical="center"/>
    </xf>
    <xf numFmtId="0" fontId="76" fillId="57" borderId="0" applyNumberFormat="0" applyBorder="0" applyAlignment="0" applyProtection="0">
      <alignment vertical="center"/>
    </xf>
    <xf numFmtId="0" fontId="19" fillId="57" borderId="0" applyNumberFormat="0" applyBorder="0" applyAlignment="0" applyProtection="0">
      <alignment vertical="center"/>
    </xf>
    <xf numFmtId="0" fontId="76" fillId="57" borderId="0" applyNumberFormat="0" applyBorder="0" applyAlignment="0" applyProtection="0">
      <alignment vertical="center"/>
    </xf>
    <xf numFmtId="0" fontId="19" fillId="57" borderId="0" applyNumberFormat="0" applyBorder="0" applyAlignment="0" applyProtection="0">
      <alignment vertical="center"/>
    </xf>
    <xf numFmtId="0" fontId="76" fillId="58" borderId="0" applyNumberFormat="0" applyBorder="0" applyAlignment="0" applyProtection="0">
      <alignment vertical="center"/>
    </xf>
    <xf numFmtId="0" fontId="76" fillId="58" borderId="0" applyNumberFormat="0" applyBorder="0" applyAlignment="0" applyProtection="0">
      <alignment vertical="center"/>
    </xf>
    <xf numFmtId="0" fontId="19" fillId="58" borderId="0" applyNumberFormat="0" applyBorder="0" applyAlignment="0" applyProtection="0">
      <alignment vertical="center"/>
    </xf>
    <xf numFmtId="0" fontId="76" fillId="58" borderId="0" applyNumberFormat="0" applyBorder="0" applyAlignment="0" applyProtection="0">
      <alignment vertical="center"/>
    </xf>
    <xf numFmtId="0" fontId="19" fillId="58" borderId="0" applyNumberFormat="0" applyBorder="0" applyAlignment="0" applyProtection="0">
      <alignment vertical="center"/>
    </xf>
    <xf numFmtId="0" fontId="76" fillId="59" borderId="0" applyNumberFormat="0" applyBorder="0" applyAlignment="0" applyProtection="0">
      <alignment vertical="center"/>
    </xf>
    <xf numFmtId="0" fontId="76" fillId="59" borderId="0" applyNumberFormat="0" applyBorder="0" applyAlignment="0" applyProtection="0">
      <alignment vertical="center"/>
    </xf>
    <xf numFmtId="0" fontId="19" fillId="48" borderId="0" applyNumberFormat="0" applyBorder="0" applyAlignment="0" applyProtection="0">
      <alignment vertical="center"/>
    </xf>
    <xf numFmtId="0" fontId="76" fillId="59" borderId="0" applyNumberFormat="0" applyBorder="0" applyAlignment="0" applyProtection="0">
      <alignment vertical="center"/>
    </xf>
    <xf numFmtId="0" fontId="19" fillId="48" borderId="0" applyNumberFormat="0" applyBorder="0" applyAlignment="0" applyProtection="0">
      <alignment vertical="center"/>
    </xf>
    <xf numFmtId="0" fontId="76" fillId="60" borderId="0" applyNumberFormat="0" applyBorder="0" applyAlignment="0" applyProtection="0">
      <alignment vertical="center"/>
    </xf>
    <xf numFmtId="0" fontId="76" fillId="60" borderId="0" applyNumberFormat="0" applyBorder="0" applyAlignment="0" applyProtection="0">
      <alignment vertical="center"/>
    </xf>
    <xf numFmtId="0" fontId="19" fillId="52" borderId="0" applyNumberFormat="0" applyBorder="0" applyAlignment="0" applyProtection="0">
      <alignment vertical="center"/>
    </xf>
    <xf numFmtId="0" fontId="76" fillId="60" borderId="0" applyNumberFormat="0" applyBorder="0" applyAlignment="0" applyProtection="0">
      <alignment vertical="center"/>
    </xf>
    <xf numFmtId="0" fontId="19" fillId="52" borderId="0" applyNumberFormat="0" applyBorder="0" applyAlignment="0" applyProtection="0">
      <alignment vertical="center"/>
    </xf>
    <xf numFmtId="0" fontId="76" fillId="61" borderId="0" applyNumberFormat="0" applyBorder="0" applyAlignment="0" applyProtection="0">
      <alignment vertical="center"/>
    </xf>
    <xf numFmtId="0" fontId="76" fillId="61" borderId="0" applyNumberFormat="0" applyBorder="0" applyAlignment="0" applyProtection="0">
      <alignment vertical="center"/>
    </xf>
    <xf numFmtId="0" fontId="19" fillId="61" borderId="0" applyNumberFormat="0" applyBorder="0" applyAlignment="0" applyProtection="0">
      <alignment vertical="center"/>
    </xf>
    <xf numFmtId="0" fontId="76" fillId="61" borderId="0" applyNumberFormat="0" applyBorder="0" applyAlignment="0" applyProtection="0">
      <alignment vertical="center"/>
    </xf>
    <xf numFmtId="0" fontId="19" fillId="61" borderId="0" applyNumberFormat="0" applyBorder="0" applyAlignment="0" applyProtection="0">
      <alignment vertical="center"/>
    </xf>
    <xf numFmtId="0" fontId="76" fillId="62" borderId="0" applyNumberFormat="0" applyBorder="0" applyAlignment="0" applyProtection="0">
      <alignment vertical="center"/>
    </xf>
    <xf numFmtId="0" fontId="76" fillId="62" borderId="0" applyNumberFormat="0" applyBorder="0" applyAlignment="0" applyProtection="0">
      <alignment vertical="center"/>
    </xf>
    <xf numFmtId="0" fontId="19" fillId="37" borderId="0" applyNumberFormat="0" applyBorder="0" applyAlignment="0" applyProtection="0">
      <alignment vertical="center"/>
    </xf>
    <xf numFmtId="0" fontId="76" fillId="62" borderId="0" applyNumberFormat="0" applyBorder="0" applyAlignment="0" applyProtection="0">
      <alignment vertical="center"/>
    </xf>
    <xf numFmtId="0" fontId="19" fillId="37" borderId="0" applyNumberFormat="0" applyBorder="0" applyAlignment="0" applyProtection="0">
      <alignment vertical="center"/>
    </xf>
    <xf numFmtId="0" fontId="76" fillId="63" borderId="0" applyNumberFormat="0" applyBorder="0" applyAlignment="0" applyProtection="0">
      <alignment vertical="center"/>
    </xf>
    <xf numFmtId="0" fontId="76" fillId="63" borderId="0" applyNumberFormat="0" applyBorder="0" applyAlignment="0" applyProtection="0">
      <alignment vertical="center"/>
    </xf>
    <xf numFmtId="0" fontId="19" fillId="63" borderId="0" applyNumberFormat="0" applyBorder="0" applyAlignment="0" applyProtection="0">
      <alignment vertical="center"/>
    </xf>
    <xf numFmtId="0" fontId="76" fillId="63" borderId="0" applyNumberFormat="0" applyBorder="0" applyAlignment="0" applyProtection="0">
      <alignment vertical="center"/>
    </xf>
    <xf numFmtId="0" fontId="19" fillId="63" borderId="0" applyNumberFormat="0" applyBorder="0" applyAlignment="0" applyProtection="0">
      <alignment vertical="center"/>
    </xf>
    <xf numFmtId="0" fontId="76" fillId="58" borderId="0" applyNumberFormat="0" applyBorder="0" applyAlignment="0" applyProtection="0">
      <alignment vertical="center"/>
    </xf>
    <xf numFmtId="0" fontId="76" fillId="58" borderId="0" applyNumberFormat="0" applyBorder="0" applyAlignment="0" applyProtection="0">
      <alignment vertical="center"/>
    </xf>
    <xf numFmtId="0" fontId="19" fillId="58" borderId="0" applyNumberFormat="0" applyBorder="0" applyAlignment="0" applyProtection="0">
      <alignment vertical="center"/>
    </xf>
    <xf numFmtId="0" fontId="76" fillId="58" borderId="0" applyNumberFormat="0" applyBorder="0" applyAlignment="0" applyProtection="0">
      <alignment vertical="center"/>
    </xf>
    <xf numFmtId="0" fontId="19" fillId="58" borderId="0" applyNumberFormat="0" applyBorder="0" applyAlignment="0" applyProtection="0">
      <alignment vertical="center"/>
    </xf>
    <xf numFmtId="0" fontId="76" fillId="61" borderId="0" applyNumberFormat="0" applyBorder="0" applyAlignment="0" applyProtection="0">
      <alignment vertical="center"/>
    </xf>
    <xf numFmtId="0" fontId="76" fillId="61" borderId="0" applyNumberFormat="0" applyBorder="0" applyAlignment="0" applyProtection="0">
      <alignment vertical="center"/>
    </xf>
    <xf numFmtId="0" fontId="19" fillId="49" borderId="0" applyNumberFormat="0" applyBorder="0" applyAlignment="0" applyProtection="0">
      <alignment vertical="center"/>
    </xf>
    <xf numFmtId="0" fontId="76" fillId="61" borderId="0" applyNumberFormat="0" applyBorder="0" applyAlignment="0" applyProtection="0">
      <alignment vertical="center"/>
    </xf>
    <xf numFmtId="0" fontId="19" fillId="49" borderId="0" applyNumberFormat="0" applyBorder="0" applyAlignment="0" applyProtection="0">
      <alignment vertical="center"/>
    </xf>
    <xf numFmtId="0" fontId="76" fillId="64" borderId="0" applyNumberFormat="0" applyBorder="0" applyAlignment="0" applyProtection="0">
      <alignment vertical="center"/>
    </xf>
    <xf numFmtId="0" fontId="76" fillId="64" borderId="0" applyNumberFormat="0" applyBorder="0" applyAlignment="0" applyProtection="0">
      <alignment vertical="center"/>
    </xf>
    <xf numFmtId="0" fontId="19" fillId="64" borderId="0" applyNumberFormat="0" applyBorder="0" applyAlignment="0" applyProtection="0">
      <alignment vertical="center"/>
    </xf>
    <xf numFmtId="0" fontId="76" fillId="64" borderId="0" applyNumberFormat="0" applyBorder="0" applyAlignment="0" applyProtection="0">
      <alignment vertical="center"/>
    </xf>
    <xf numFmtId="0" fontId="19" fillId="64" borderId="0" applyNumberFormat="0" applyBorder="0" applyAlignment="0" applyProtection="0">
      <alignment vertical="center"/>
    </xf>
    <xf numFmtId="0" fontId="97" fillId="65" borderId="0" applyNumberFormat="0" applyBorder="0" applyAlignment="0" applyProtection="0">
      <alignment vertical="center"/>
    </xf>
    <xf numFmtId="0" fontId="97" fillId="65" borderId="0" applyNumberFormat="0" applyBorder="0" applyAlignment="0" applyProtection="0">
      <alignment vertical="center"/>
    </xf>
    <xf numFmtId="0" fontId="98" fillId="65" borderId="0" applyNumberFormat="0" applyBorder="0" applyAlignment="0" applyProtection="0">
      <alignment vertical="center"/>
    </xf>
    <xf numFmtId="0" fontId="97" fillId="65" borderId="0" applyNumberFormat="0" applyBorder="0" applyAlignment="0" applyProtection="0">
      <alignment vertical="center"/>
    </xf>
    <xf numFmtId="0" fontId="98" fillId="65" borderId="0" applyNumberFormat="0" applyBorder="0" applyAlignment="0" applyProtection="0">
      <alignment vertical="center"/>
    </xf>
    <xf numFmtId="0" fontId="97" fillId="62" borderId="0" applyNumberFormat="0" applyBorder="0" applyAlignment="0" applyProtection="0">
      <alignment vertical="center"/>
    </xf>
    <xf numFmtId="0" fontId="97" fillId="62" borderId="0" applyNumberFormat="0" applyBorder="0" applyAlignment="0" applyProtection="0">
      <alignment vertical="center"/>
    </xf>
    <xf numFmtId="0" fontId="98" fillId="38" borderId="0" applyNumberFormat="0" applyBorder="0" applyAlignment="0" applyProtection="0">
      <alignment vertical="center"/>
    </xf>
    <xf numFmtId="0" fontId="97" fillId="62" borderId="0" applyNumberFormat="0" applyBorder="0" applyAlignment="0" applyProtection="0">
      <alignment vertical="center"/>
    </xf>
    <xf numFmtId="0" fontId="98" fillId="38" borderId="0" applyNumberFormat="0" applyBorder="0" applyAlignment="0" applyProtection="0">
      <alignment vertical="center"/>
    </xf>
    <xf numFmtId="0" fontId="97" fillId="63" borderId="0" applyNumberFormat="0" applyBorder="0" applyAlignment="0" applyProtection="0">
      <alignment vertical="center"/>
    </xf>
    <xf numFmtId="0" fontId="97" fillId="63" borderId="0" applyNumberFormat="0" applyBorder="0" applyAlignment="0" applyProtection="0">
      <alignment vertical="center"/>
    </xf>
    <xf numFmtId="0" fontId="98" fillId="63" borderId="0" applyNumberFormat="0" applyBorder="0" applyAlignment="0" applyProtection="0">
      <alignment vertical="center"/>
    </xf>
    <xf numFmtId="0" fontId="97" fillId="63" borderId="0" applyNumberFormat="0" applyBorder="0" applyAlignment="0" applyProtection="0">
      <alignment vertical="center"/>
    </xf>
    <xf numFmtId="0" fontId="98" fillId="63" borderId="0" applyNumberFormat="0" applyBorder="0" applyAlignment="0" applyProtection="0">
      <alignment vertical="center"/>
    </xf>
    <xf numFmtId="0" fontId="97" fillId="66" borderId="0" applyNumberFormat="0" applyBorder="0" applyAlignment="0" applyProtection="0">
      <alignment vertical="center"/>
    </xf>
    <xf numFmtId="0" fontId="97" fillId="66" borderId="0" applyNumberFormat="0" applyBorder="0" applyAlignment="0" applyProtection="0">
      <alignment vertical="center"/>
    </xf>
    <xf numFmtId="0" fontId="98" fillId="66" borderId="0" applyNumberFormat="0" applyBorder="0" applyAlignment="0" applyProtection="0">
      <alignment vertical="center"/>
    </xf>
    <xf numFmtId="0" fontId="97" fillId="66" borderId="0" applyNumberFormat="0" applyBorder="0" applyAlignment="0" applyProtection="0">
      <alignment vertical="center"/>
    </xf>
    <xf numFmtId="0" fontId="98" fillId="66" borderId="0" applyNumberFormat="0" applyBorder="0" applyAlignment="0" applyProtection="0">
      <alignment vertical="center"/>
    </xf>
    <xf numFmtId="0" fontId="97" fillId="67" borderId="0" applyNumberFormat="0" applyBorder="0" applyAlignment="0" applyProtection="0">
      <alignment vertical="center"/>
    </xf>
    <xf numFmtId="0" fontId="97" fillId="67" borderId="0" applyNumberFormat="0" applyBorder="0" applyAlignment="0" applyProtection="0">
      <alignment vertical="center"/>
    </xf>
    <xf numFmtId="0" fontId="98" fillId="50" borderId="0" applyNumberFormat="0" applyBorder="0" applyAlignment="0" applyProtection="0">
      <alignment vertical="center"/>
    </xf>
    <xf numFmtId="0" fontId="97" fillId="67" borderId="0" applyNumberFormat="0" applyBorder="0" applyAlignment="0" applyProtection="0">
      <alignment vertical="center"/>
    </xf>
    <xf numFmtId="0" fontId="98" fillId="50" borderId="0" applyNumberFormat="0" applyBorder="0" applyAlignment="0" applyProtection="0">
      <alignment vertical="center"/>
    </xf>
    <xf numFmtId="0" fontId="97" fillId="68" borderId="0" applyNumberFormat="0" applyBorder="0" applyAlignment="0" applyProtection="0">
      <alignment vertical="center"/>
    </xf>
    <xf numFmtId="0" fontId="97" fillId="68" borderId="0" applyNumberFormat="0" applyBorder="0" applyAlignment="0" applyProtection="0">
      <alignment vertical="center"/>
    </xf>
    <xf numFmtId="0" fontId="98" fillId="68" borderId="0" applyNumberFormat="0" applyBorder="0" applyAlignment="0" applyProtection="0">
      <alignment vertical="center"/>
    </xf>
    <xf numFmtId="0" fontId="97" fillId="68" borderId="0" applyNumberFormat="0" applyBorder="0" applyAlignment="0" applyProtection="0">
      <alignment vertical="center"/>
    </xf>
    <xf numFmtId="0" fontId="98" fillId="68" borderId="0" applyNumberFormat="0" applyBorder="0" applyAlignment="0" applyProtection="0">
      <alignment vertical="center"/>
    </xf>
    <xf numFmtId="40" fontId="14" fillId="0" borderId="0" applyFont="0" applyFill="0" applyBorder="0" applyAlignment="0" applyProtection="0">
      <alignment vertical="center"/>
    </xf>
    <xf numFmtId="4" fontId="99" fillId="69" borderId="296" applyNumberFormat="0" applyProtection="0">
      <alignment vertical="center"/>
    </xf>
    <xf numFmtId="4" fontId="100" fillId="7" borderId="296" applyNumberFormat="0" applyProtection="0">
      <alignment vertical="center"/>
    </xf>
    <xf numFmtId="4" fontId="99" fillId="69" borderId="296" applyNumberFormat="0" applyProtection="0">
      <alignment horizontal="left" vertical="center" indent="1"/>
    </xf>
    <xf numFmtId="0" fontId="99" fillId="7" borderId="296" applyNumberFormat="0" applyProtection="0">
      <alignment horizontal="left" vertical="top" indent="1"/>
    </xf>
    <xf numFmtId="4" fontId="99" fillId="12" borderId="296" applyNumberFormat="0" applyProtection="0">
      <alignment horizontal="left" vertical="center" indent="1"/>
    </xf>
    <xf numFmtId="4" fontId="33" fillId="56" borderId="296" applyNumberFormat="0" applyProtection="0">
      <alignment horizontal="right" vertical="center"/>
    </xf>
    <xf numFmtId="4" fontId="33" fillId="62" borderId="296" applyNumberFormat="0" applyProtection="0">
      <alignment horizontal="right" vertical="center"/>
    </xf>
    <xf numFmtId="4" fontId="33" fillId="70" borderId="296" applyNumberFormat="0" applyProtection="0">
      <alignment horizontal="right" vertical="center"/>
    </xf>
    <xf numFmtId="4" fontId="33" fillId="64" borderId="296" applyNumberFormat="0" applyProtection="0">
      <alignment horizontal="right" vertical="center"/>
    </xf>
    <xf numFmtId="4" fontId="33" fillId="68" borderId="296" applyNumberFormat="0" applyProtection="0">
      <alignment horizontal="right" vertical="center"/>
    </xf>
    <xf numFmtId="4" fontId="33" fillId="71" borderId="296" applyNumberFormat="0" applyProtection="0">
      <alignment horizontal="right" vertical="center"/>
    </xf>
    <xf numFmtId="4" fontId="33" fillId="72" borderId="296" applyNumberFormat="0" applyProtection="0">
      <alignment horizontal="right" vertical="center"/>
    </xf>
    <xf numFmtId="4" fontId="33" fillId="73" borderId="296" applyNumberFormat="0" applyProtection="0">
      <alignment horizontal="right" vertical="center"/>
    </xf>
    <xf numFmtId="4" fontId="33" fillId="63" borderId="296" applyNumberFormat="0" applyProtection="0">
      <alignment horizontal="right" vertical="center"/>
    </xf>
    <xf numFmtId="4" fontId="99" fillId="74" borderId="297" applyNumberFormat="0" applyProtection="0">
      <alignment horizontal="left" vertical="center" indent="1"/>
    </xf>
    <xf numFmtId="4" fontId="33" fillId="69" borderId="0" applyNumberFormat="0" applyProtection="0">
      <alignment horizontal="left" vertical="center" indent="1"/>
    </xf>
    <xf numFmtId="4" fontId="101" fillId="75" borderId="0" applyNumberFormat="0" applyProtection="0">
      <alignment horizontal="left" vertical="center" indent="1"/>
    </xf>
    <xf numFmtId="4" fontId="33" fillId="76" borderId="296" applyNumberFormat="0" applyProtection="0">
      <alignment horizontal="right" vertical="center"/>
    </xf>
    <xf numFmtId="4" fontId="33" fillId="12" borderId="0" applyNumberFormat="0" applyProtection="0">
      <alignment horizontal="left" vertical="center" indent="1"/>
    </xf>
    <xf numFmtId="4" fontId="102" fillId="12" borderId="282" applyNumberFormat="0" applyProtection="0">
      <alignment horizontal="left" vertical="center" indent="1"/>
    </xf>
    <xf numFmtId="0" fontId="36" fillId="69" borderId="296" applyNumberFormat="0" applyProtection="0">
      <alignment horizontal="left" vertical="center" indent="1"/>
    </xf>
    <xf numFmtId="0" fontId="36" fillId="75" borderId="296" applyNumberFormat="0" applyProtection="0">
      <alignment horizontal="left" vertical="top" indent="1"/>
    </xf>
    <xf numFmtId="0" fontId="36" fillId="69" borderId="296" applyNumberFormat="0" applyProtection="0">
      <alignment horizontal="left" vertical="center" indent="1"/>
    </xf>
    <xf numFmtId="0" fontId="36" fillId="77" borderId="296" applyNumberFormat="0" applyProtection="0">
      <alignment horizontal="left" vertical="top" indent="1"/>
    </xf>
    <xf numFmtId="0" fontId="36" fillId="69" borderId="296" applyNumberFormat="0" applyProtection="0">
      <alignment horizontal="left" vertical="center" indent="1"/>
    </xf>
    <xf numFmtId="0" fontId="36" fillId="6" borderId="296" applyNumberFormat="0" applyProtection="0">
      <alignment horizontal="left" vertical="top" indent="1"/>
    </xf>
    <xf numFmtId="0" fontId="36" fillId="78" borderId="296" applyNumberFormat="0" applyProtection="0">
      <alignment horizontal="left" vertical="center" indent="1"/>
    </xf>
    <xf numFmtId="0" fontId="36" fillId="9" borderId="296" applyNumberFormat="0" applyProtection="0">
      <alignment horizontal="left" vertical="top" indent="1"/>
    </xf>
    <xf numFmtId="4" fontId="33" fillId="2" borderId="296" applyNumberFormat="0" applyProtection="0">
      <alignment vertical="center"/>
    </xf>
    <xf numFmtId="4" fontId="103" fillId="2" borderId="296" applyNumberFormat="0" applyProtection="0">
      <alignment vertical="center"/>
    </xf>
    <xf numFmtId="4" fontId="33" fillId="2" borderId="296" applyNumberFormat="0" applyProtection="0">
      <alignment horizontal="left" vertical="center" indent="1"/>
    </xf>
    <xf numFmtId="0" fontId="33" fillId="2" borderId="296" applyNumberFormat="0" applyProtection="0">
      <alignment horizontal="left" vertical="top" indent="1"/>
    </xf>
    <xf numFmtId="4" fontId="33" fillId="69" borderId="296" applyNumberFormat="0" applyProtection="0">
      <alignment horizontal="right" vertical="center"/>
    </xf>
    <xf numFmtId="4" fontId="103" fillId="79" borderId="296" applyNumberFormat="0" applyProtection="0">
      <alignment horizontal="right" vertical="center"/>
    </xf>
    <xf numFmtId="4" fontId="33" fillId="69" borderId="296" applyNumberFormat="0" applyProtection="0">
      <alignment horizontal="left" vertical="center" indent="1"/>
    </xf>
    <xf numFmtId="0" fontId="33" fillId="69" borderId="296" applyNumberFormat="0" applyProtection="0">
      <alignment horizontal="left" vertical="top" indent="1"/>
    </xf>
    <xf numFmtId="4" fontId="104" fillId="12" borderId="0" applyNumberFormat="0" applyProtection="0">
      <alignment horizontal="left" vertical="center" indent="1"/>
    </xf>
    <xf numFmtId="4" fontId="105" fillId="79" borderId="296" applyNumberFormat="0" applyProtection="0">
      <alignment horizontal="right" vertical="center"/>
    </xf>
    <xf numFmtId="0" fontId="36" fillId="0" borderId="0"/>
    <xf numFmtId="0" fontId="97" fillId="80" borderId="0" applyNumberFormat="0" applyBorder="0" applyAlignment="0" applyProtection="0">
      <alignment vertical="center"/>
    </xf>
    <xf numFmtId="0" fontId="97" fillId="80" borderId="0" applyNumberFormat="0" applyBorder="0" applyAlignment="0" applyProtection="0">
      <alignment vertical="center"/>
    </xf>
    <xf numFmtId="0" fontId="98" fillId="80" borderId="0" applyNumberFormat="0" applyBorder="0" applyAlignment="0" applyProtection="0">
      <alignment vertical="center"/>
    </xf>
    <xf numFmtId="0" fontId="97" fillId="80" borderId="0" applyNumberFormat="0" applyBorder="0" applyAlignment="0" applyProtection="0">
      <alignment vertical="center"/>
    </xf>
    <xf numFmtId="0" fontId="98" fillId="80" borderId="0" applyNumberFormat="0" applyBorder="0" applyAlignment="0" applyProtection="0">
      <alignment vertical="center"/>
    </xf>
    <xf numFmtId="0" fontId="97" fillId="70" borderId="0" applyNumberFormat="0" applyBorder="0" applyAlignment="0" applyProtection="0">
      <alignment vertical="center"/>
    </xf>
    <xf numFmtId="0" fontId="97" fillId="70" borderId="0" applyNumberFormat="0" applyBorder="0" applyAlignment="0" applyProtection="0">
      <alignment vertical="center"/>
    </xf>
    <xf numFmtId="0" fontId="98" fillId="35" borderId="0" applyNumberFormat="0" applyBorder="0" applyAlignment="0" applyProtection="0">
      <alignment vertical="center"/>
    </xf>
    <xf numFmtId="0" fontId="97" fillId="70" borderId="0" applyNumberFormat="0" applyBorder="0" applyAlignment="0" applyProtection="0">
      <alignment vertical="center"/>
    </xf>
    <xf numFmtId="0" fontId="98" fillId="35" borderId="0" applyNumberFormat="0" applyBorder="0" applyAlignment="0" applyProtection="0">
      <alignment vertical="center"/>
    </xf>
    <xf numFmtId="0" fontId="97" fillId="72" borderId="0" applyNumberFormat="0" applyBorder="0" applyAlignment="0" applyProtection="0">
      <alignment vertical="center"/>
    </xf>
    <xf numFmtId="0" fontId="97" fillId="72" borderId="0" applyNumberFormat="0" applyBorder="0" applyAlignment="0" applyProtection="0">
      <alignment vertical="center"/>
    </xf>
    <xf numFmtId="0" fontId="98" fillId="39" borderId="0" applyNumberFormat="0" applyBorder="0" applyAlignment="0" applyProtection="0">
      <alignment vertical="center"/>
    </xf>
    <xf numFmtId="0" fontId="97" fillId="72" borderId="0" applyNumberFormat="0" applyBorder="0" applyAlignment="0" applyProtection="0">
      <alignment vertical="center"/>
    </xf>
    <xf numFmtId="0" fontId="98" fillId="39" borderId="0" applyNumberFormat="0" applyBorder="0" applyAlignment="0" applyProtection="0">
      <alignment vertical="center"/>
    </xf>
    <xf numFmtId="0" fontId="97" fillId="66" borderId="0" applyNumberFormat="0" applyBorder="0" applyAlignment="0" applyProtection="0">
      <alignment vertical="center"/>
    </xf>
    <xf numFmtId="0" fontId="97" fillId="66" borderId="0" applyNumberFormat="0" applyBorder="0" applyAlignment="0" applyProtection="0">
      <alignment vertical="center"/>
    </xf>
    <xf numFmtId="0" fontId="98" fillId="66" borderId="0" applyNumberFormat="0" applyBorder="0" applyAlignment="0" applyProtection="0">
      <alignment vertical="center"/>
    </xf>
    <xf numFmtId="0" fontId="97" fillId="66" borderId="0" applyNumberFormat="0" applyBorder="0" applyAlignment="0" applyProtection="0">
      <alignment vertical="center"/>
    </xf>
    <xf numFmtId="0" fontId="98" fillId="66" borderId="0" applyNumberFormat="0" applyBorder="0" applyAlignment="0" applyProtection="0">
      <alignment vertical="center"/>
    </xf>
    <xf numFmtId="0" fontId="97" fillId="67" borderId="0" applyNumberFormat="0" applyBorder="0" applyAlignment="0" applyProtection="0">
      <alignment vertical="center"/>
    </xf>
    <xf numFmtId="0" fontId="97" fillId="67" borderId="0" applyNumberFormat="0" applyBorder="0" applyAlignment="0" applyProtection="0">
      <alignment vertical="center"/>
    </xf>
    <xf numFmtId="0" fontId="98" fillId="47" borderId="0" applyNumberFormat="0" applyBorder="0" applyAlignment="0" applyProtection="0">
      <alignment vertical="center"/>
    </xf>
    <xf numFmtId="0" fontId="97" fillId="67" borderId="0" applyNumberFormat="0" applyBorder="0" applyAlignment="0" applyProtection="0">
      <alignment vertical="center"/>
    </xf>
    <xf numFmtId="0" fontId="98" fillId="47" borderId="0" applyNumberFormat="0" applyBorder="0" applyAlignment="0" applyProtection="0">
      <alignment vertical="center"/>
    </xf>
    <xf numFmtId="0" fontId="97" fillId="71" borderId="0" applyNumberFormat="0" applyBorder="0" applyAlignment="0" applyProtection="0">
      <alignment vertical="center"/>
    </xf>
    <xf numFmtId="0" fontId="97" fillId="71" borderId="0" applyNumberFormat="0" applyBorder="0" applyAlignment="0" applyProtection="0">
      <alignment vertical="center"/>
    </xf>
    <xf numFmtId="0" fontId="98" fillId="51" borderId="0" applyNumberFormat="0" applyBorder="0" applyAlignment="0" applyProtection="0">
      <alignment vertical="center"/>
    </xf>
    <xf numFmtId="0" fontId="97" fillId="71" borderId="0" applyNumberFormat="0" applyBorder="0" applyAlignment="0" applyProtection="0">
      <alignment vertical="center"/>
    </xf>
    <xf numFmtId="0" fontId="98" fillId="51" borderId="0" applyNumberFormat="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106" fillId="81" borderId="298" applyNumberFormat="0" applyAlignment="0" applyProtection="0">
      <alignment vertical="center"/>
    </xf>
    <xf numFmtId="0" fontId="106" fillId="81" borderId="298" applyNumberFormat="0" applyAlignment="0" applyProtection="0">
      <alignment vertical="center"/>
    </xf>
    <xf numFmtId="0" fontId="107" fillId="29" borderId="290" applyNumberFormat="0" applyAlignment="0" applyProtection="0">
      <alignment vertical="center"/>
    </xf>
    <xf numFmtId="0" fontId="106" fillId="81" borderId="298" applyNumberFormat="0" applyAlignment="0" applyProtection="0">
      <alignment vertical="center"/>
    </xf>
    <xf numFmtId="0" fontId="107" fillId="29" borderId="290" applyNumberFormat="0" applyAlignment="0" applyProtection="0">
      <alignment vertical="center"/>
    </xf>
    <xf numFmtId="0" fontId="108" fillId="82" borderId="0" applyNumberFormat="0" applyBorder="0" applyAlignment="0" applyProtection="0">
      <alignment vertical="center"/>
    </xf>
    <xf numFmtId="0" fontId="108" fillId="82" borderId="0" applyNumberFormat="0" applyBorder="0" applyAlignment="0" applyProtection="0">
      <alignment vertical="center"/>
    </xf>
    <xf numFmtId="0" fontId="109" fillId="26" borderId="0" applyNumberFormat="0" applyBorder="0" applyAlignment="0" applyProtection="0">
      <alignment vertical="center"/>
    </xf>
    <xf numFmtId="0" fontId="108" fillId="82" borderId="0" applyNumberFormat="0" applyBorder="0" applyAlignment="0" applyProtection="0">
      <alignment vertical="center"/>
    </xf>
    <xf numFmtId="0" fontId="109" fillId="26" borderId="0" applyNumberFormat="0" applyBorder="0" applyAlignment="0" applyProtection="0">
      <alignment vertical="center"/>
    </xf>
    <xf numFmtId="9" fontId="29" fillId="0" borderId="0" applyFont="0" applyFill="0" applyBorder="0" applyAlignment="0" applyProtection="0">
      <alignment vertical="center"/>
    </xf>
    <xf numFmtId="9" fontId="14" fillId="0" borderId="0" applyFont="0" applyFill="0" applyBorder="0" applyAlignment="0" applyProtection="0">
      <alignment vertical="center"/>
    </xf>
    <xf numFmtId="9" fontId="76" fillId="0" borderId="0" applyFont="0" applyFill="0" applyBorder="0" applyAlignment="0" applyProtection="0">
      <alignment vertical="center"/>
    </xf>
    <xf numFmtId="9" fontId="14" fillId="0" borderId="0" applyFont="0" applyFill="0" applyBorder="0" applyAlignment="0" applyProtection="0">
      <alignment vertical="center"/>
    </xf>
    <xf numFmtId="9" fontId="20" fillId="0" borderId="0" applyFont="0" applyFill="0" applyBorder="0" applyAlignment="0" applyProtection="0">
      <alignment vertical="center"/>
    </xf>
    <xf numFmtId="0" fontId="14" fillId="83" borderId="299" applyNumberFormat="0" applyFont="0" applyAlignment="0" applyProtection="0">
      <alignment vertical="center"/>
    </xf>
    <xf numFmtId="0" fontId="14" fillId="83" borderId="299" applyNumberFormat="0" applyFont="0" applyAlignment="0" applyProtection="0">
      <alignment vertical="center"/>
    </xf>
    <xf numFmtId="0" fontId="76" fillId="30" borderId="291" applyNumberFormat="0" applyFont="0" applyAlignment="0" applyProtection="0">
      <alignment vertical="center"/>
    </xf>
    <xf numFmtId="0" fontId="14" fillId="83" borderId="299" applyNumberFormat="0" applyFont="0" applyAlignment="0" applyProtection="0">
      <alignment vertical="center"/>
    </xf>
    <xf numFmtId="0" fontId="76" fillId="30" borderId="291" applyNumberFormat="0" applyFont="0" applyAlignment="0" applyProtection="0">
      <alignment vertical="center"/>
    </xf>
    <xf numFmtId="0" fontId="110" fillId="0" borderId="300" applyNumberFormat="0" applyFill="0" applyAlignment="0" applyProtection="0">
      <alignment vertical="center"/>
    </xf>
    <xf numFmtId="0" fontId="110" fillId="0" borderId="300" applyNumberFormat="0" applyFill="0" applyAlignment="0" applyProtection="0">
      <alignment vertical="center"/>
    </xf>
    <xf numFmtId="0" fontId="111" fillId="0" borderId="289" applyNumberFormat="0" applyFill="0" applyAlignment="0" applyProtection="0">
      <alignment vertical="center"/>
    </xf>
    <xf numFmtId="0" fontId="110" fillId="0" borderId="300" applyNumberFormat="0" applyFill="0" applyAlignment="0" applyProtection="0">
      <alignment vertical="center"/>
    </xf>
    <xf numFmtId="0" fontId="111" fillId="0" borderId="289" applyNumberFormat="0" applyFill="0" applyAlignment="0" applyProtection="0">
      <alignment vertical="center"/>
    </xf>
    <xf numFmtId="0" fontId="112" fillId="56" borderId="0" applyNumberFormat="0" applyBorder="0" applyAlignment="0" applyProtection="0">
      <alignment vertical="center"/>
    </xf>
    <xf numFmtId="0" fontId="112" fillId="56" borderId="0" applyNumberFormat="0" applyBorder="0" applyAlignment="0" applyProtection="0">
      <alignment vertical="center"/>
    </xf>
    <xf numFmtId="0" fontId="113" fillId="25" borderId="0" applyNumberFormat="0" applyBorder="0" applyAlignment="0" applyProtection="0">
      <alignment vertical="center"/>
    </xf>
    <xf numFmtId="0" fontId="112" fillId="56" borderId="0" applyNumberFormat="0" applyBorder="0" applyAlignment="0" applyProtection="0">
      <alignment vertical="center"/>
    </xf>
    <xf numFmtId="0" fontId="113" fillId="25" borderId="0" applyNumberFormat="0" applyBorder="0" applyAlignment="0" applyProtection="0">
      <alignment vertical="center"/>
    </xf>
    <xf numFmtId="0" fontId="114" fillId="84" borderId="301" applyNumberFormat="0" applyAlignment="0" applyProtection="0">
      <alignment vertical="center"/>
    </xf>
    <xf numFmtId="0" fontId="114" fillId="84" borderId="301" applyNumberFormat="0" applyAlignment="0" applyProtection="0">
      <alignment vertical="center"/>
    </xf>
    <xf numFmtId="0" fontId="115" fillId="84" borderId="287" applyNumberFormat="0" applyAlignment="0" applyProtection="0">
      <alignment vertical="center"/>
    </xf>
    <xf numFmtId="0" fontId="114" fillId="84" borderId="301" applyNumberFormat="0" applyAlignment="0" applyProtection="0">
      <alignment vertical="center"/>
    </xf>
    <xf numFmtId="0" fontId="115" fillId="84" borderId="287" applyNumberForma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76" fillId="0" borderId="0" applyFont="0" applyFill="0" applyBorder="0" applyAlignment="0" applyProtection="0">
      <alignment vertical="center"/>
    </xf>
    <xf numFmtId="38" fontId="8" fillId="0" borderId="0" applyFont="0" applyFill="0" applyBorder="0" applyAlignment="0" applyProtection="0"/>
    <xf numFmtId="38" fontId="14" fillId="0" borderId="0" applyFont="0" applyFill="0" applyBorder="0" applyAlignment="0" applyProtection="0"/>
    <xf numFmtId="38" fontId="19" fillId="0" borderId="0" applyFont="0" applyFill="0" applyBorder="0" applyAlignment="0" applyProtection="0">
      <alignment vertical="center"/>
    </xf>
    <xf numFmtId="38" fontId="14" fillId="0" borderId="0" applyFont="0" applyFill="0" applyBorder="0" applyAlignment="0" applyProtection="0"/>
    <xf numFmtId="38" fontId="14"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202" fontId="11" fillId="0" borderId="0" applyFont="0" applyFill="0" applyBorder="0" applyAlignment="0" applyProtection="0"/>
    <xf numFmtId="38" fontId="19" fillId="0" borderId="0" applyFont="0" applyFill="0" applyBorder="0" applyAlignment="0" applyProtection="0">
      <alignment vertical="center"/>
    </xf>
    <xf numFmtId="38" fontId="2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78" fillId="0" borderId="302" applyNumberFormat="0" applyFill="0" applyAlignment="0" applyProtection="0">
      <alignment vertical="center"/>
    </xf>
    <xf numFmtId="0" fontId="78" fillId="0" borderId="302" applyNumberFormat="0" applyFill="0" applyAlignment="0" applyProtection="0">
      <alignment vertical="center"/>
    </xf>
    <xf numFmtId="0" fontId="117" fillId="0" borderId="303" applyNumberFormat="0" applyFill="0" applyAlignment="0" applyProtection="0">
      <alignment vertical="center"/>
    </xf>
    <xf numFmtId="0" fontId="117" fillId="0" borderId="303" applyNumberFormat="0" applyFill="0" applyAlignment="0" applyProtection="0">
      <alignment vertical="center"/>
    </xf>
    <xf numFmtId="0" fontId="118" fillId="0" borderId="285" applyNumberFormat="0" applyFill="0" applyAlignment="0" applyProtection="0">
      <alignment vertical="center"/>
    </xf>
    <xf numFmtId="0" fontId="117" fillId="0" borderId="303" applyNumberFormat="0" applyFill="0" applyAlignment="0" applyProtection="0">
      <alignment vertical="center"/>
    </xf>
    <xf numFmtId="0" fontId="118" fillId="0" borderId="285" applyNumberFormat="0" applyFill="0" applyAlignment="0" applyProtection="0">
      <alignment vertical="center"/>
    </xf>
    <xf numFmtId="0" fontId="119" fillId="0" borderId="304" applyNumberFormat="0" applyFill="0" applyAlignment="0" applyProtection="0">
      <alignment vertical="center"/>
    </xf>
    <xf numFmtId="0" fontId="119" fillId="0" borderId="304" applyNumberFormat="0" applyFill="0" applyAlignment="0" applyProtection="0">
      <alignment vertical="center"/>
    </xf>
    <xf numFmtId="0" fontId="119" fillId="0" borderId="0" applyNumberFormat="0" applyFill="0" applyBorder="0" applyAlignment="0" applyProtection="0">
      <alignment vertical="center"/>
    </xf>
    <xf numFmtId="0" fontId="119" fillId="0" borderId="0" applyNumberFormat="0" applyFill="0" applyBorder="0" applyAlignment="0" applyProtection="0">
      <alignment vertical="center"/>
    </xf>
    <xf numFmtId="0" fontId="120" fillId="0" borderId="305" applyNumberFormat="0" applyFill="0" applyAlignment="0" applyProtection="0">
      <alignment vertical="center"/>
    </xf>
    <xf numFmtId="0" fontId="120" fillId="0" borderId="305" applyNumberFormat="0" applyFill="0" applyAlignment="0" applyProtection="0">
      <alignment vertical="center"/>
    </xf>
    <xf numFmtId="0" fontId="43" fillId="0" borderId="305" applyNumberFormat="0" applyFill="0" applyAlignment="0" applyProtection="0">
      <alignment vertical="center"/>
    </xf>
    <xf numFmtId="0" fontId="120" fillId="0" borderId="305" applyNumberFormat="0" applyFill="0" applyAlignment="0" applyProtection="0">
      <alignment vertical="center"/>
    </xf>
    <xf numFmtId="0" fontId="43" fillId="0" borderId="305" applyNumberFormat="0" applyFill="0" applyAlignment="0" applyProtection="0">
      <alignment vertical="center"/>
    </xf>
    <xf numFmtId="0" fontId="121" fillId="84" borderId="306" applyNumberFormat="0" applyAlignment="0" applyProtection="0">
      <alignment vertical="center"/>
    </xf>
    <xf numFmtId="0" fontId="121" fillId="84" borderId="306" applyNumberFormat="0" applyAlignment="0" applyProtection="0">
      <alignment vertical="center"/>
    </xf>
    <xf numFmtId="0" fontId="122" fillId="84" borderId="288" applyNumberFormat="0" applyAlignment="0" applyProtection="0">
      <alignment vertical="center"/>
    </xf>
    <xf numFmtId="0" fontId="121" fillId="84" borderId="306" applyNumberFormat="0" applyAlignment="0" applyProtection="0">
      <alignment vertical="center"/>
    </xf>
    <xf numFmtId="0" fontId="122" fillId="84" borderId="288" applyNumberFormat="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4" fillId="0" borderId="0" applyNumberFormat="0" applyFill="0" applyBorder="0" applyAlignment="0" applyProtection="0">
      <alignment vertical="center"/>
    </xf>
    <xf numFmtId="6" fontId="14" fillId="0" borderId="0" applyFont="0" applyFill="0" applyBorder="0" applyAlignment="0" applyProtection="0">
      <alignment vertical="center"/>
    </xf>
    <xf numFmtId="0" fontId="125" fillId="60" borderId="301" applyNumberFormat="0" applyAlignment="0" applyProtection="0">
      <alignment vertical="center"/>
    </xf>
    <xf numFmtId="0" fontId="125" fillId="60" borderId="301" applyNumberFormat="0" applyAlignment="0" applyProtection="0">
      <alignment vertical="center"/>
    </xf>
    <xf numFmtId="0" fontId="126" fillId="27" borderId="287" applyNumberFormat="0" applyAlignment="0" applyProtection="0">
      <alignment vertical="center"/>
    </xf>
    <xf numFmtId="0" fontId="125" fillId="60" borderId="301" applyNumberFormat="0" applyAlignment="0" applyProtection="0">
      <alignment vertical="center"/>
    </xf>
    <xf numFmtId="0" fontId="126" fillId="27" borderId="287" applyNumberFormat="0" applyAlignment="0" applyProtection="0">
      <alignment vertical="center"/>
    </xf>
    <xf numFmtId="0" fontId="19" fillId="0" borderId="0">
      <alignment vertical="center"/>
    </xf>
    <xf numFmtId="0" fontId="14" fillId="0" borderId="0">
      <alignment vertical="center"/>
    </xf>
    <xf numFmtId="0" fontId="19" fillId="0" borderId="0">
      <alignment vertical="center"/>
    </xf>
    <xf numFmtId="0" fontId="8" fillId="0" borderId="0"/>
    <xf numFmtId="0" fontId="8" fillId="0" borderId="0"/>
    <xf numFmtId="0" fontId="36" fillId="0" borderId="0"/>
    <xf numFmtId="0" fontId="14" fillId="0" borderId="0"/>
    <xf numFmtId="0" fontId="14" fillId="0" borderId="0">
      <alignment vertical="center"/>
    </xf>
    <xf numFmtId="0" fontId="26" fillId="0" borderId="0">
      <alignment vertical="center"/>
    </xf>
    <xf numFmtId="0" fontId="14" fillId="0" borderId="0">
      <alignment vertical="center"/>
    </xf>
    <xf numFmtId="0" fontId="11" fillId="0" borderId="0"/>
    <xf numFmtId="0" fontId="19" fillId="0" borderId="0">
      <alignment vertical="center"/>
    </xf>
    <xf numFmtId="0" fontId="127" fillId="57" borderId="0" applyNumberFormat="0" applyBorder="0" applyAlignment="0" applyProtection="0">
      <alignment vertical="center"/>
    </xf>
    <xf numFmtId="0" fontId="127" fillId="57" borderId="0" applyNumberFormat="0" applyBorder="0" applyAlignment="0" applyProtection="0">
      <alignment vertical="center"/>
    </xf>
    <xf numFmtId="0" fontId="128" fillId="24" borderId="0" applyNumberFormat="0" applyBorder="0" applyAlignment="0" applyProtection="0">
      <alignment vertical="center"/>
    </xf>
    <xf numFmtId="0" fontId="127" fillId="57" borderId="0" applyNumberFormat="0" applyBorder="0" applyAlignment="0" applyProtection="0">
      <alignment vertical="center"/>
    </xf>
    <xf numFmtId="0" fontId="128" fillId="24" borderId="0" applyNumberFormat="0" applyBorder="0" applyAlignment="0" applyProtection="0">
      <alignment vertical="center"/>
    </xf>
    <xf numFmtId="0" fontId="19" fillId="0" borderId="0">
      <alignment vertical="center"/>
    </xf>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89" fillId="3" borderId="0"/>
    <xf numFmtId="0" fontId="129" fillId="3" borderId="0"/>
    <xf numFmtId="0" fontId="130" fillId="3" borderId="0"/>
    <xf numFmtId="0" fontId="130" fillId="3" borderId="0"/>
    <xf numFmtId="0" fontId="130" fillId="3" borderId="0"/>
    <xf numFmtId="0" fontId="131" fillId="3" borderId="0"/>
    <xf numFmtId="0" fontId="95" fillId="3" borderId="0"/>
    <xf numFmtId="0" fontId="132" fillId="3" borderId="0"/>
    <xf numFmtId="234" fontId="36" fillId="2" borderId="307"/>
    <xf numFmtId="234" fontId="36" fillId="2" borderId="307"/>
    <xf numFmtId="234" fontId="36" fillId="2" borderId="307"/>
    <xf numFmtId="234" fontId="36" fillId="2" borderId="307"/>
    <xf numFmtId="234" fontId="36" fillId="2" borderId="307"/>
    <xf numFmtId="234" fontId="36" fillId="2" borderId="307"/>
    <xf numFmtId="235" fontId="133" fillId="2" borderId="307"/>
    <xf numFmtId="235" fontId="133" fillId="2" borderId="307"/>
    <xf numFmtId="235" fontId="133" fillId="2" borderId="307"/>
    <xf numFmtId="235" fontId="133" fillId="2" borderId="307"/>
    <xf numFmtId="235" fontId="133" fillId="2" borderId="307"/>
    <xf numFmtId="234" fontId="36" fillId="2" borderId="307"/>
    <xf numFmtId="234" fontId="36" fillId="2" borderId="307"/>
    <xf numFmtId="234" fontId="36" fillId="2" borderId="307"/>
    <xf numFmtId="234" fontId="36" fillId="2" borderId="307"/>
    <xf numFmtId="234" fontId="36" fillId="2" borderId="307"/>
    <xf numFmtId="236" fontId="36" fillId="2" borderId="307"/>
    <xf numFmtId="236" fontId="36" fillId="2" borderId="307"/>
    <xf numFmtId="236" fontId="36" fillId="2" borderId="307"/>
    <xf numFmtId="236" fontId="36" fillId="2" borderId="307"/>
    <xf numFmtId="236"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4" fontId="36" fillId="2" borderId="307"/>
    <xf numFmtId="234" fontId="36" fillId="2" borderId="307"/>
    <xf numFmtId="234" fontId="36" fillId="2" borderId="307"/>
    <xf numFmtId="234" fontId="36" fillId="2" borderId="307"/>
    <xf numFmtId="237" fontId="36" fillId="2" borderId="307"/>
    <xf numFmtId="236" fontId="36" fillId="2" borderId="307"/>
    <xf numFmtId="236" fontId="36" fillId="2" borderId="307"/>
    <xf numFmtId="236" fontId="36" fillId="2" borderId="307"/>
    <xf numFmtId="236" fontId="36" fillId="2" borderId="307"/>
    <xf numFmtId="236" fontId="36" fillId="2" borderId="307"/>
    <xf numFmtId="236" fontId="36" fillId="2" borderId="307"/>
    <xf numFmtId="236" fontId="36" fillId="2" borderId="307"/>
    <xf numFmtId="236" fontId="36" fillId="2" borderId="307"/>
    <xf numFmtId="236" fontId="36" fillId="2" borderId="307"/>
    <xf numFmtId="236" fontId="36" fillId="2" borderId="307"/>
    <xf numFmtId="237" fontId="36" fillId="2" borderId="307"/>
    <xf numFmtId="235" fontId="133" fillId="2" borderId="307"/>
    <xf numFmtId="235" fontId="133" fillId="2" borderId="307"/>
    <xf numFmtId="235" fontId="133" fillId="2" borderId="307"/>
    <xf numFmtId="235" fontId="133" fillId="2" borderId="307"/>
    <xf numFmtId="235" fontId="133"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7" fontId="36" fillId="2" borderId="307"/>
    <xf numFmtId="236" fontId="36" fillId="2" borderId="307"/>
    <xf numFmtId="236" fontId="36" fillId="2" borderId="307"/>
    <xf numFmtId="236" fontId="36" fillId="2" borderId="307"/>
    <xf numFmtId="236" fontId="36" fillId="2" borderId="307"/>
    <xf numFmtId="236" fontId="36" fillId="2" borderId="307"/>
    <xf numFmtId="236" fontId="36" fillId="2" borderId="307"/>
    <xf numFmtId="236" fontId="36" fillId="2" borderId="307"/>
    <xf numFmtId="236" fontId="36" fillId="2" borderId="307"/>
    <xf numFmtId="236" fontId="36" fillId="2" borderId="307"/>
    <xf numFmtId="236" fontId="36" fillId="2" borderId="307"/>
    <xf numFmtId="236" fontId="36" fillId="2" borderId="307"/>
    <xf numFmtId="236" fontId="36" fillId="2" borderId="307"/>
    <xf numFmtId="236" fontId="36" fillId="2" borderId="307"/>
    <xf numFmtId="236" fontId="36" fillId="2" borderId="307"/>
    <xf numFmtId="236" fontId="36" fillId="2" borderId="307"/>
    <xf numFmtId="235" fontId="133" fillId="2" borderId="307"/>
    <xf numFmtId="235" fontId="133" fillId="2" borderId="307"/>
    <xf numFmtId="235" fontId="133" fillId="2" borderId="307"/>
    <xf numFmtId="235" fontId="133" fillId="2" borderId="307"/>
    <xf numFmtId="235" fontId="133" fillId="2" borderId="307"/>
    <xf numFmtId="0" fontId="129" fillId="2"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36" fillId="3" borderId="0"/>
    <xf numFmtId="0" fontId="89" fillId="3" borderId="0"/>
    <xf numFmtId="0" fontId="129" fillId="3" borderId="0"/>
    <xf numFmtId="0" fontId="36" fillId="3" borderId="0"/>
    <xf numFmtId="0" fontId="131" fillId="3" borderId="0"/>
    <xf numFmtId="0" fontId="95" fillId="3" borderId="0"/>
    <xf numFmtId="0" fontId="132" fillId="3" borderId="0"/>
    <xf numFmtId="238" fontId="36" fillId="0" borderId="0" applyFont="0" applyFill="0" applyBorder="0" applyAlignment="0" applyProtection="0"/>
    <xf numFmtId="238" fontId="36" fillId="0" borderId="0" applyFont="0" applyFill="0" applyBorder="0" applyAlignment="0" applyProtection="0"/>
    <xf numFmtId="238" fontId="36" fillId="0" borderId="0" applyFont="0" applyFill="0" applyBorder="0" applyAlignment="0" applyProtection="0"/>
    <xf numFmtId="2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38" fontId="36" fillId="0" borderId="0"/>
    <xf numFmtId="239" fontId="36" fillId="0" borderId="0" applyFont="0" applyFill="0" applyBorder="0" applyAlignment="0" applyProtection="0"/>
    <xf numFmtId="239" fontId="36" fillId="0" borderId="0" applyFont="0" applyFill="0" applyBorder="0" applyAlignment="0" applyProtection="0"/>
    <xf numFmtId="239" fontId="36" fillId="0" borderId="0" applyFont="0" applyFill="0" applyBorder="0" applyAlignment="0" applyProtection="0"/>
    <xf numFmtId="239"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89" fillId="0" borderId="130" applyFill="0" applyProtection="0">
      <alignment horizontal="center"/>
    </xf>
    <xf numFmtId="0" fontId="89" fillId="0" borderId="130" applyFill="0" applyProtection="0">
      <alignment horizontal="center"/>
    </xf>
    <xf numFmtId="0" fontId="89" fillId="0" borderId="130" applyFill="0" applyProtection="0">
      <alignment horizontal="center"/>
    </xf>
    <xf numFmtId="0" fontId="89" fillId="0" borderId="130" applyFill="0" applyProtection="0">
      <alignment horizontal="center"/>
    </xf>
    <xf numFmtId="0" fontId="89" fillId="0" borderId="130" applyFill="0" applyProtection="0">
      <alignment horizontal="center"/>
    </xf>
    <xf numFmtId="0" fontId="89" fillId="0" borderId="130" applyFill="0" applyProtection="0">
      <alignment horizontal="center"/>
    </xf>
    <xf numFmtId="0" fontId="89" fillId="0" borderId="130" applyFill="0" applyProtection="0">
      <alignment horizontal="center"/>
    </xf>
    <xf numFmtId="239" fontId="36" fillId="0" borderId="0" applyNumberFormat="0" applyFill="0" applyBorder="0" applyAlignment="0" applyProtection="0"/>
    <xf numFmtId="239" fontId="36" fillId="0" borderId="0" applyNumberFormat="0" applyFill="0" applyBorder="0" applyAlignment="0" applyProtection="0"/>
    <xf numFmtId="239" fontId="36" fillId="0" borderId="0" applyNumberFormat="0" applyFill="0" applyBorder="0" applyAlignment="0" applyProtection="0"/>
    <xf numFmtId="239" fontId="36" fillId="0" borderId="0" applyNumberFormat="0" applyFill="0" applyBorder="0" applyAlignment="0" applyProtection="0"/>
    <xf numFmtId="239" fontId="36" fillId="0" borderId="0" applyNumberFormat="0" applyFill="0" applyBorder="0" applyAlignment="0" applyProtection="0"/>
    <xf numFmtId="239" fontId="134" fillId="0" borderId="0" applyNumberFormat="0" applyFill="0" applyBorder="0" applyAlignment="0" applyProtection="0"/>
    <xf numFmtId="239" fontId="135" fillId="0" borderId="0" applyNumberFormat="0" applyFill="0" applyBorder="0" applyAlignment="0" applyProtection="0"/>
    <xf numFmtId="0" fontId="76" fillId="55" borderId="0" applyNumberFormat="0" applyBorder="0" applyAlignment="0" applyProtection="0">
      <alignment vertical="center"/>
    </xf>
    <xf numFmtId="0" fontId="136" fillId="55" borderId="0" applyNumberFormat="0" applyBorder="0" applyAlignment="0" applyProtection="0"/>
    <xf numFmtId="0" fontId="136" fillId="55" borderId="0" applyNumberFormat="0" applyBorder="0" applyAlignment="0" applyProtection="0"/>
    <xf numFmtId="0" fontId="76" fillId="56" borderId="0" applyNumberFormat="0" applyBorder="0" applyAlignment="0" applyProtection="0">
      <alignment vertical="center"/>
    </xf>
    <xf numFmtId="0" fontId="136" fillId="56" borderId="0" applyNumberFormat="0" applyBorder="0" applyAlignment="0" applyProtection="0"/>
    <xf numFmtId="0" fontId="136" fillId="56" borderId="0" applyNumberFormat="0" applyBorder="0" applyAlignment="0" applyProtection="0"/>
    <xf numFmtId="0" fontId="76" fillId="57" borderId="0" applyNumberFormat="0" applyBorder="0" applyAlignment="0" applyProtection="0">
      <alignment vertical="center"/>
    </xf>
    <xf numFmtId="0" fontId="136" fillId="57" borderId="0" applyNumberFormat="0" applyBorder="0" applyAlignment="0" applyProtection="0"/>
    <xf numFmtId="0" fontId="136" fillId="57" borderId="0" applyNumberFormat="0" applyBorder="0" applyAlignment="0" applyProtection="0"/>
    <xf numFmtId="0" fontId="76" fillId="58" borderId="0" applyNumberFormat="0" applyBorder="0" applyAlignment="0" applyProtection="0">
      <alignment vertical="center"/>
    </xf>
    <xf numFmtId="0" fontId="136" fillId="58" borderId="0" applyNumberFormat="0" applyBorder="0" applyAlignment="0" applyProtection="0"/>
    <xf numFmtId="0" fontId="136" fillId="58" borderId="0" applyNumberFormat="0" applyBorder="0" applyAlignment="0" applyProtection="0"/>
    <xf numFmtId="0" fontId="76" fillId="59" borderId="0" applyNumberFormat="0" applyBorder="0" applyAlignment="0" applyProtection="0">
      <alignment vertical="center"/>
    </xf>
    <xf numFmtId="0" fontId="136" fillId="59" borderId="0" applyNumberFormat="0" applyBorder="0" applyAlignment="0" applyProtection="0"/>
    <xf numFmtId="0" fontId="136" fillId="59" borderId="0" applyNumberFormat="0" applyBorder="0" applyAlignment="0" applyProtection="0"/>
    <xf numFmtId="0" fontId="76" fillId="60" borderId="0" applyNumberFormat="0" applyBorder="0" applyAlignment="0" applyProtection="0">
      <alignment vertical="center"/>
    </xf>
    <xf numFmtId="0" fontId="136" fillId="60" borderId="0" applyNumberFormat="0" applyBorder="0" applyAlignment="0" applyProtection="0"/>
    <xf numFmtId="0" fontId="136" fillId="60" borderId="0" applyNumberFormat="0" applyBorder="0" applyAlignment="0" applyProtection="0"/>
    <xf numFmtId="0" fontId="19" fillId="32" borderId="0" applyNumberFormat="0" applyBorder="0" applyAlignment="0" applyProtection="0">
      <alignment vertical="center"/>
    </xf>
    <xf numFmtId="0" fontId="76" fillId="55" borderId="0" applyNumberFormat="0" applyBorder="0" applyAlignment="0" applyProtection="0">
      <alignment vertical="center"/>
    </xf>
    <xf numFmtId="0" fontId="19" fillId="36" borderId="0" applyNumberFormat="0" applyBorder="0" applyAlignment="0" applyProtection="0">
      <alignment vertical="center"/>
    </xf>
    <xf numFmtId="0" fontId="76" fillId="56" borderId="0" applyNumberFormat="0" applyBorder="0" applyAlignment="0" applyProtection="0">
      <alignment vertical="center"/>
    </xf>
    <xf numFmtId="0" fontId="19" fillId="40" borderId="0" applyNumberFormat="0" applyBorder="0" applyAlignment="0" applyProtection="0">
      <alignment vertical="center"/>
    </xf>
    <xf numFmtId="0" fontId="76" fillId="57" borderId="0" applyNumberFormat="0" applyBorder="0" applyAlignment="0" applyProtection="0">
      <alignment vertical="center"/>
    </xf>
    <xf numFmtId="0" fontId="19" fillId="44" borderId="0" applyNumberFormat="0" applyBorder="0" applyAlignment="0" applyProtection="0">
      <alignment vertical="center"/>
    </xf>
    <xf numFmtId="0" fontId="76" fillId="58" borderId="0" applyNumberFormat="0" applyBorder="0" applyAlignment="0" applyProtection="0">
      <alignment vertical="center"/>
    </xf>
    <xf numFmtId="0" fontId="76" fillId="59" borderId="0" applyNumberFormat="0" applyBorder="0" applyAlignment="0" applyProtection="0">
      <alignment vertical="center"/>
    </xf>
    <xf numFmtId="0" fontId="76" fillId="60" borderId="0" applyNumberFormat="0" applyBorder="0" applyAlignment="0" applyProtection="0">
      <alignment vertical="center"/>
    </xf>
    <xf numFmtId="40" fontId="137" fillId="0" borderId="0"/>
    <xf numFmtId="240" fontId="137" fillId="0" borderId="0"/>
    <xf numFmtId="40" fontId="137" fillId="0" borderId="0"/>
    <xf numFmtId="241" fontId="137" fillId="0" borderId="0"/>
    <xf numFmtId="0" fontId="76" fillId="61" borderId="0" applyNumberFormat="0" applyBorder="0" applyAlignment="0" applyProtection="0">
      <alignment vertical="center"/>
    </xf>
    <xf numFmtId="0" fontId="136" fillId="61" borderId="0" applyNumberFormat="0" applyBorder="0" applyAlignment="0" applyProtection="0"/>
    <xf numFmtId="0" fontId="136" fillId="61" borderId="0" applyNumberFormat="0" applyBorder="0" applyAlignment="0" applyProtection="0"/>
    <xf numFmtId="0" fontId="76" fillId="62" borderId="0" applyNumberFormat="0" applyBorder="0" applyAlignment="0" applyProtection="0">
      <alignment vertical="center"/>
    </xf>
    <xf numFmtId="0" fontId="136" fillId="62" borderId="0" applyNumberFormat="0" applyBorder="0" applyAlignment="0" applyProtection="0"/>
    <xf numFmtId="0" fontId="136" fillId="62" borderId="0" applyNumberFormat="0" applyBorder="0" applyAlignment="0" applyProtection="0"/>
    <xf numFmtId="0" fontId="76" fillId="63" borderId="0" applyNumberFormat="0" applyBorder="0" applyAlignment="0" applyProtection="0">
      <alignment vertical="center"/>
    </xf>
    <xf numFmtId="0" fontId="136" fillId="63" borderId="0" applyNumberFormat="0" applyBorder="0" applyAlignment="0" applyProtection="0"/>
    <xf numFmtId="0" fontId="136" fillId="63" borderId="0" applyNumberFormat="0" applyBorder="0" applyAlignment="0" applyProtection="0"/>
    <xf numFmtId="0" fontId="76" fillId="58" borderId="0" applyNumberFormat="0" applyBorder="0" applyAlignment="0" applyProtection="0">
      <alignment vertical="center"/>
    </xf>
    <xf numFmtId="0" fontId="136" fillId="58" borderId="0" applyNumberFormat="0" applyBorder="0" applyAlignment="0" applyProtection="0"/>
    <xf numFmtId="0" fontId="136" fillId="58" borderId="0" applyNumberFormat="0" applyBorder="0" applyAlignment="0" applyProtection="0"/>
    <xf numFmtId="0" fontId="76" fillId="61" borderId="0" applyNumberFormat="0" applyBorder="0" applyAlignment="0" applyProtection="0">
      <alignment vertical="center"/>
    </xf>
    <xf numFmtId="0" fontId="136" fillId="61" borderId="0" applyNumberFormat="0" applyBorder="0" applyAlignment="0" applyProtection="0"/>
    <xf numFmtId="0" fontId="136" fillId="61" borderId="0" applyNumberFormat="0" applyBorder="0" applyAlignment="0" applyProtection="0"/>
    <xf numFmtId="0" fontId="76" fillId="64" borderId="0" applyNumberFormat="0" applyBorder="0" applyAlignment="0" applyProtection="0">
      <alignment vertical="center"/>
    </xf>
    <xf numFmtId="0" fontId="136" fillId="64" borderId="0" applyNumberFormat="0" applyBorder="0" applyAlignment="0" applyProtection="0"/>
    <xf numFmtId="0" fontId="136" fillId="64" borderId="0" applyNumberFormat="0" applyBorder="0" applyAlignment="0" applyProtection="0"/>
    <xf numFmtId="0" fontId="19" fillId="33" borderId="0" applyNumberFormat="0" applyBorder="0" applyAlignment="0" applyProtection="0">
      <alignment vertical="center"/>
    </xf>
    <xf numFmtId="0" fontId="76" fillId="61" borderId="0" applyNumberFormat="0" applyBorder="0" applyAlignment="0" applyProtection="0">
      <alignment vertical="center"/>
    </xf>
    <xf numFmtId="0" fontId="76" fillId="62" borderId="0" applyNumberFormat="0" applyBorder="0" applyAlignment="0" applyProtection="0">
      <alignment vertical="center"/>
    </xf>
    <xf numFmtId="0" fontId="19" fillId="41" borderId="0" applyNumberFormat="0" applyBorder="0" applyAlignment="0" applyProtection="0">
      <alignment vertical="center"/>
    </xf>
    <xf numFmtId="0" fontId="76" fillId="63" borderId="0" applyNumberFormat="0" applyBorder="0" applyAlignment="0" applyProtection="0">
      <alignment vertical="center"/>
    </xf>
    <xf numFmtId="0" fontId="19" fillId="45" borderId="0" applyNumberFormat="0" applyBorder="0" applyAlignment="0" applyProtection="0">
      <alignment vertical="center"/>
    </xf>
    <xf numFmtId="0" fontId="76" fillId="58" borderId="0" applyNumberFormat="0" applyBorder="0" applyAlignment="0" applyProtection="0">
      <alignment vertical="center"/>
    </xf>
    <xf numFmtId="0" fontId="76" fillId="61" borderId="0" applyNumberFormat="0" applyBorder="0" applyAlignment="0" applyProtection="0">
      <alignment vertical="center"/>
    </xf>
    <xf numFmtId="0" fontId="19" fillId="53" borderId="0" applyNumberFormat="0" applyBorder="0" applyAlignment="0" applyProtection="0">
      <alignment vertical="center"/>
    </xf>
    <xf numFmtId="0" fontId="76" fillId="64" borderId="0" applyNumberFormat="0" applyBorder="0" applyAlignment="0" applyProtection="0">
      <alignment vertical="center"/>
    </xf>
    <xf numFmtId="0" fontId="97" fillId="65" borderId="0" applyNumberFormat="0" applyBorder="0" applyAlignment="0" applyProtection="0">
      <alignment vertical="center"/>
    </xf>
    <xf numFmtId="0" fontId="138" fillId="65" borderId="0" applyNumberFormat="0" applyBorder="0" applyAlignment="0" applyProtection="0"/>
    <xf numFmtId="0" fontId="138" fillId="65" borderId="0" applyNumberFormat="0" applyBorder="0" applyAlignment="0" applyProtection="0"/>
    <xf numFmtId="0" fontId="97" fillId="62" borderId="0" applyNumberFormat="0" applyBorder="0" applyAlignment="0" applyProtection="0">
      <alignment vertical="center"/>
    </xf>
    <xf numFmtId="0" fontId="138" fillId="62" borderId="0" applyNumberFormat="0" applyBorder="0" applyAlignment="0" applyProtection="0"/>
    <xf numFmtId="0" fontId="138" fillId="62" borderId="0" applyNumberFormat="0" applyBorder="0" applyAlignment="0" applyProtection="0"/>
    <xf numFmtId="0" fontId="97" fillId="63" borderId="0" applyNumberFormat="0" applyBorder="0" applyAlignment="0" applyProtection="0">
      <alignment vertical="center"/>
    </xf>
    <xf numFmtId="0" fontId="138" fillId="63" borderId="0" applyNumberFormat="0" applyBorder="0" applyAlignment="0" applyProtection="0"/>
    <xf numFmtId="0" fontId="138" fillId="63" borderId="0" applyNumberFormat="0" applyBorder="0" applyAlignment="0" applyProtection="0"/>
    <xf numFmtId="0" fontId="97" fillId="66" borderId="0" applyNumberFormat="0" applyBorder="0" applyAlignment="0" applyProtection="0">
      <alignment vertical="center"/>
    </xf>
    <xf numFmtId="0" fontId="138" fillId="66" borderId="0" applyNumberFormat="0" applyBorder="0" applyAlignment="0" applyProtection="0"/>
    <xf numFmtId="0" fontId="138" fillId="66" borderId="0" applyNumberFormat="0" applyBorder="0" applyAlignment="0" applyProtection="0"/>
    <xf numFmtId="0" fontId="97" fillId="67" borderId="0" applyNumberFormat="0" applyBorder="0" applyAlignment="0" applyProtection="0">
      <alignment vertical="center"/>
    </xf>
    <xf numFmtId="0" fontId="138" fillId="67" borderId="0" applyNumberFormat="0" applyBorder="0" applyAlignment="0" applyProtection="0"/>
    <xf numFmtId="0" fontId="138" fillId="67" borderId="0" applyNumberFormat="0" applyBorder="0" applyAlignment="0" applyProtection="0"/>
    <xf numFmtId="0" fontId="97" fillId="68" borderId="0" applyNumberFormat="0" applyBorder="0" applyAlignment="0" applyProtection="0">
      <alignment vertical="center"/>
    </xf>
    <xf numFmtId="0" fontId="138" fillId="68" borderId="0" applyNumberFormat="0" applyBorder="0" applyAlignment="0" applyProtection="0"/>
    <xf numFmtId="0" fontId="138" fillId="68" borderId="0" applyNumberFormat="0" applyBorder="0" applyAlignment="0" applyProtection="0"/>
    <xf numFmtId="0" fontId="98" fillId="34" borderId="0" applyNumberFormat="0" applyBorder="0" applyAlignment="0" applyProtection="0">
      <alignment vertical="center"/>
    </xf>
    <xf numFmtId="0" fontId="97" fillId="65" borderId="0" applyNumberFormat="0" applyBorder="0" applyAlignment="0" applyProtection="0">
      <alignment vertical="center"/>
    </xf>
    <xf numFmtId="0" fontId="97" fillId="62" borderId="0" applyNumberFormat="0" applyBorder="0" applyAlignment="0" applyProtection="0">
      <alignment vertical="center"/>
    </xf>
    <xf numFmtId="0" fontId="98" fillId="42" borderId="0" applyNumberFormat="0" applyBorder="0" applyAlignment="0" applyProtection="0">
      <alignment vertical="center"/>
    </xf>
    <xf numFmtId="0" fontId="97" fillId="63" borderId="0" applyNumberFormat="0" applyBorder="0" applyAlignment="0" applyProtection="0">
      <alignment vertical="center"/>
    </xf>
    <xf numFmtId="0" fontId="98" fillId="46" borderId="0" applyNumberFormat="0" applyBorder="0" applyAlignment="0" applyProtection="0">
      <alignment vertical="center"/>
    </xf>
    <xf numFmtId="0" fontId="97" fillId="66" borderId="0" applyNumberFormat="0" applyBorder="0" applyAlignment="0" applyProtection="0">
      <alignment vertical="center"/>
    </xf>
    <xf numFmtId="0" fontId="97" fillId="67" borderId="0" applyNumberFormat="0" applyBorder="0" applyAlignment="0" applyProtection="0">
      <alignment vertical="center"/>
    </xf>
    <xf numFmtId="0" fontId="98" fillId="54" borderId="0" applyNumberFormat="0" applyBorder="0" applyAlignment="0" applyProtection="0">
      <alignment vertical="center"/>
    </xf>
    <xf numFmtId="0" fontId="97" fillId="68" borderId="0" applyNumberFormat="0" applyBorder="0" applyAlignment="0" applyProtection="0">
      <alignment vertical="center"/>
    </xf>
    <xf numFmtId="0" fontId="97" fillId="80" borderId="0" applyNumberFormat="0" applyBorder="0" applyAlignment="0" applyProtection="0">
      <alignment vertical="center"/>
    </xf>
    <xf numFmtId="0" fontId="138" fillId="80" borderId="0" applyNumberFormat="0" applyBorder="0" applyAlignment="0" applyProtection="0"/>
    <xf numFmtId="0" fontId="138" fillId="80" borderId="0" applyNumberFormat="0" applyBorder="0" applyAlignment="0" applyProtection="0"/>
    <xf numFmtId="0" fontId="97" fillId="70" borderId="0" applyNumberFormat="0" applyBorder="0" applyAlignment="0" applyProtection="0">
      <alignment vertical="center"/>
    </xf>
    <xf numFmtId="0" fontId="138" fillId="70" borderId="0" applyNumberFormat="0" applyBorder="0" applyAlignment="0" applyProtection="0"/>
    <xf numFmtId="0" fontId="138" fillId="70" borderId="0" applyNumberFormat="0" applyBorder="0" applyAlignment="0" applyProtection="0"/>
    <xf numFmtId="0" fontId="97" fillId="72" borderId="0" applyNumberFormat="0" applyBorder="0" applyAlignment="0" applyProtection="0">
      <alignment vertical="center"/>
    </xf>
    <xf numFmtId="0" fontId="138" fillId="72" borderId="0" applyNumberFormat="0" applyBorder="0" applyAlignment="0" applyProtection="0"/>
    <xf numFmtId="0" fontId="138" fillId="72" borderId="0" applyNumberFormat="0" applyBorder="0" applyAlignment="0" applyProtection="0"/>
    <xf numFmtId="0" fontId="97" fillId="66" borderId="0" applyNumberFormat="0" applyBorder="0" applyAlignment="0" applyProtection="0">
      <alignment vertical="center"/>
    </xf>
    <xf numFmtId="0" fontId="138" fillId="66" borderId="0" applyNumberFormat="0" applyBorder="0" applyAlignment="0" applyProtection="0"/>
    <xf numFmtId="0" fontId="138" fillId="66" borderId="0" applyNumberFormat="0" applyBorder="0" applyAlignment="0" applyProtection="0"/>
    <xf numFmtId="0" fontId="97" fillId="67" borderId="0" applyNumberFormat="0" applyBorder="0" applyAlignment="0" applyProtection="0">
      <alignment vertical="center"/>
    </xf>
    <xf numFmtId="0" fontId="138" fillId="67" borderId="0" applyNumberFormat="0" applyBorder="0" applyAlignment="0" applyProtection="0"/>
    <xf numFmtId="0" fontId="138" fillId="67" borderId="0" applyNumberFormat="0" applyBorder="0" applyAlignment="0" applyProtection="0"/>
    <xf numFmtId="0" fontId="97" fillId="71" borderId="0" applyNumberFormat="0" applyBorder="0" applyAlignment="0" applyProtection="0">
      <alignment vertical="center"/>
    </xf>
    <xf numFmtId="0" fontId="138" fillId="71" borderId="0" applyNumberFormat="0" applyBorder="0" applyAlignment="0" applyProtection="0"/>
    <xf numFmtId="0" fontId="138" fillId="71" borderId="0" applyNumberFormat="0" applyBorder="0" applyAlignment="0" applyProtection="0"/>
    <xf numFmtId="0" fontId="13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139" fillId="0" borderId="0" applyNumberFormat="0" applyFill="0" applyBorder="0" applyAlignment="0" applyProtection="0"/>
    <xf numFmtId="0" fontId="121" fillId="84" borderId="306" applyNumberFormat="0" applyAlignment="0" applyProtection="0">
      <alignment vertical="center"/>
    </xf>
    <xf numFmtId="0" fontId="140" fillId="84" borderId="306" applyNumberFormat="0" applyAlignment="0" applyProtection="0"/>
    <xf numFmtId="0" fontId="140" fillId="84" borderId="306" applyNumberFormat="0" applyAlignment="0" applyProtection="0"/>
    <xf numFmtId="0" fontId="114" fillId="84" borderId="301" applyNumberFormat="0" applyAlignment="0" applyProtection="0">
      <alignment vertical="center"/>
    </xf>
    <xf numFmtId="0" fontId="141" fillId="84" borderId="301" applyNumberFormat="0" applyAlignment="0" applyProtection="0"/>
    <xf numFmtId="0" fontId="141" fillId="84" borderId="301" applyNumberFormat="0" applyAlignment="0" applyProtection="0"/>
    <xf numFmtId="242" fontId="134" fillId="0" borderId="0">
      <alignment wrapText="1"/>
    </xf>
    <xf numFmtId="0" fontId="142" fillId="0" borderId="0" applyNumberFormat="0" applyFill="0" applyBorder="0"/>
    <xf numFmtId="38" fontId="143" fillId="0" borderId="0" applyFill="0" applyBorder="0"/>
    <xf numFmtId="0" fontId="144"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38" fontId="146" fillId="0" borderId="0" applyFont="0" applyFill="0" applyBorder="0" applyAlignment="0" applyProtection="0">
      <alignment vertical="center"/>
    </xf>
    <xf numFmtId="0" fontId="36" fillId="0" borderId="0" applyFont="0" applyFill="0" applyBorder="0" applyAlignment="0" applyProtection="0"/>
    <xf numFmtId="243" fontId="34" fillId="0" borderId="0" applyFont="0" applyFill="0" applyBorder="0" applyAlignment="0" applyProtection="0"/>
    <xf numFmtId="40" fontId="14" fillId="0" borderId="0" applyFont="0" applyFill="0" applyBorder="0" applyAlignment="0" applyProtection="0"/>
    <xf numFmtId="37" fontId="36" fillId="0" borderId="0" applyFont="0" applyFill="0" applyBorder="0" applyAlignment="0" applyProtection="0"/>
    <xf numFmtId="39" fontId="147" fillId="0" borderId="0" applyNumberFormat="0"/>
    <xf numFmtId="244" fontId="36" fillId="0" borderId="0" applyFont="0" applyFill="0" applyBorder="0" applyAlignment="0" applyProtection="0"/>
    <xf numFmtId="0" fontId="36" fillId="0" borderId="0" applyFont="0" applyFill="0" applyBorder="0" applyAlignment="0" applyProtection="0"/>
    <xf numFmtId="245" fontId="36" fillId="0" borderId="0" applyFont="0" applyFill="0" applyBorder="0" applyAlignment="0" applyProtection="0"/>
    <xf numFmtId="0" fontId="36" fillId="0" borderId="0" applyFont="0" applyFill="0" applyBorder="0" applyAlignment="0" applyProtection="0"/>
    <xf numFmtId="246" fontId="132" fillId="2" borderId="252">
      <alignment horizontal="right" wrapText="1"/>
      <protection locked="0"/>
    </xf>
    <xf numFmtId="247" fontId="36" fillId="0" borderId="0" applyFont="0" applyFill="0" applyBorder="0" applyAlignment="0" applyProtection="0"/>
    <xf numFmtId="0" fontId="125" fillId="60" borderId="301" applyNumberFormat="0" applyAlignment="0" applyProtection="0">
      <alignment vertical="center"/>
    </xf>
    <xf numFmtId="0" fontId="148" fillId="60" borderId="301" applyNumberFormat="0" applyAlignment="0" applyProtection="0"/>
    <xf numFmtId="0" fontId="148" fillId="60" borderId="301" applyNumberFormat="0" applyAlignment="0" applyProtection="0"/>
    <xf numFmtId="0" fontId="134" fillId="0" borderId="0">
      <alignment vertical="center"/>
    </xf>
    <xf numFmtId="0" fontId="120" fillId="0" borderId="305" applyNumberFormat="0" applyFill="0" applyAlignment="0" applyProtection="0">
      <alignment vertical="center"/>
    </xf>
    <xf numFmtId="0" fontId="149" fillId="0" borderId="305" applyNumberFormat="0" applyFill="0" applyAlignment="0" applyProtection="0"/>
    <xf numFmtId="0" fontId="149" fillId="0" borderId="305" applyNumberFormat="0" applyFill="0" applyAlignment="0" applyProtection="0"/>
    <xf numFmtId="0" fontId="123" fillId="0" borderId="0" applyNumberFormat="0" applyFill="0" applyBorder="0" applyAlignment="0" applyProtection="0">
      <alignment vertical="center"/>
    </xf>
    <xf numFmtId="0" fontId="150" fillId="0" borderId="0" applyNumberFormat="0" applyFill="0" applyBorder="0" applyAlignment="0" applyProtection="0"/>
    <xf numFmtId="0" fontId="150" fillId="0" borderId="0" applyNumberFormat="0" applyFill="0" applyBorder="0" applyAlignment="0" applyProtection="0"/>
    <xf numFmtId="248" fontId="36" fillId="0" borderId="0" applyFont="0" applyFill="0" applyBorder="0" applyAlignment="0" applyProtection="0"/>
    <xf numFmtId="249" fontId="36" fillId="0" borderId="0" applyFont="0" applyFill="0" applyBorder="0" applyAlignment="0" applyProtection="0"/>
    <xf numFmtId="249" fontId="36" fillId="0" borderId="0" applyFont="0" applyFill="0" applyBorder="0" applyAlignment="0" applyProtection="0"/>
    <xf numFmtId="249" fontId="36" fillId="0" borderId="0" applyFont="0" applyFill="0" applyBorder="0" applyAlignment="0" applyProtection="0"/>
    <xf numFmtId="249" fontId="36" fillId="0" borderId="0" applyFont="0" applyFill="0" applyBorder="0" applyAlignment="0" applyProtection="0"/>
    <xf numFmtId="249" fontId="36" fillId="0" borderId="0" applyFont="0" applyFill="0" applyBorder="0" applyAlignment="0" applyProtection="0"/>
    <xf numFmtId="37" fontId="137" fillId="0" borderId="0"/>
    <xf numFmtId="0" fontId="127" fillId="57" borderId="0" applyNumberFormat="0" applyBorder="0" applyAlignment="0" applyProtection="0">
      <alignment vertical="center"/>
    </xf>
    <xf numFmtId="0" fontId="151" fillId="57" borderId="0" applyNumberFormat="0" applyBorder="0" applyAlignment="0" applyProtection="0"/>
    <xf numFmtId="0" fontId="151" fillId="57" borderId="0" applyNumberFormat="0" applyBorder="0" applyAlignment="0" applyProtection="0"/>
    <xf numFmtId="0" fontId="134" fillId="1" borderId="0" applyNumberFormat="0" applyFont="0" applyBorder="0" applyAlignment="0" applyProtection="0"/>
    <xf numFmtId="0" fontId="134" fillId="0" borderId="0" applyNumberFormat="0" applyFont="0" applyBorder="0" applyAlignment="0" applyProtection="0"/>
    <xf numFmtId="0" fontId="134" fillId="85" borderId="0" applyNumberFormat="0" applyFont="0" applyBorder="0" applyAlignment="0" applyProtection="0"/>
    <xf numFmtId="0" fontId="134" fillId="86" borderId="0" applyNumberFormat="0" applyFont="0" applyBorder="0" applyAlignment="0" applyProtection="0"/>
    <xf numFmtId="0" fontId="134" fillId="0" borderId="0" applyFont="0" applyFill="0" applyBorder="0" applyAlignment="0" applyProtection="0">
      <alignment vertical="center"/>
    </xf>
    <xf numFmtId="0" fontId="108" fillId="82" borderId="0" applyNumberFormat="0" applyBorder="0" applyAlignment="0" applyProtection="0">
      <alignment vertical="center"/>
    </xf>
    <xf numFmtId="0" fontId="152" fillId="82" borderId="0" applyNumberFormat="0" applyBorder="0" applyAlignment="0" applyProtection="0"/>
    <xf numFmtId="0" fontId="152" fillId="82" borderId="0" applyNumberFormat="0" applyBorder="0" applyAlignment="0" applyProtection="0"/>
    <xf numFmtId="3" fontId="153" fillId="0" borderId="282" applyFont="0" applyFill="0" applyBorder="0" applyAlignment="0" applyProtection="0"/>
    <xf numFmtId="37" fontId="36" fillId="0" borderId="0"/>
    <xf numFmtId="0" fontId="36" fillId="0" borderId="0"/>
    <xf numFmtId="0" fontId="36" fillId="83" borderId="299" applyNumberFormat="0" applyFont="0" applyAlignment="0" applyProtection="0">
      <alignment vertical="center"/>
    </xf>
    <xf numFmtId="0" fontId="136" fillId="83" borderId="299" applyNumberFormat="0" applyFont="0" applyAlignment="0" applyProtection="0"/>
    <xf numFmtId="9" fontId="36" fillId="0" borderId="0" applyFont="0" applyFill="0" applyBorder="0" applyAlignment="0" applyProtection="0"/>
    <xf numFmtId="250" fontId="154" fillId="0" borderId="16"/>
    <xf numFmtId="0" fontId="155" fillId="0" borderId="0" applyNumberFormat="0" applyFont="0" applyFill="0" applyBorder="0" applyAlignment="0" applyProtection="0">
      <alignment horizontal="left"/>
    </xf>
    <xf numFmtId="15" fontId="155" fillId="0" borderId="0" applyFont="0" applyFill="0" applyBorder="0" applyAlignment="0" applyProtection="0"/>
    <xf numFmtId="4" fontId="155" fillId="0" borderId="0" applyFont="0" applyFill="0" applyBorder="0" applyAlignment="0" applyProtection="0"/>
    <xf numFmtId="0" fontId="156" fillId="0" borderId="283">
      <alignment horizontal="center"/>
    </xf>
    <xf numFmtId="3" fontId="155" fillId="0" borderId="0" applyFont="0" applyFill="0" applyBorder="0" applyAlignment="0" applyProtection="0"/>
    <xf numFmtId="0" fontId="155" fillId="87" borderId="0" applyNumberFormat="0" applyFont="0" applyBorder="0" applyAlignment="0" applyProtection="0"/>
    <xf numFmtId="0" fontId="36" fillId="0" borderId="282" applyNumberFormat="0" applyFont="0" applyFill="0" applyAlignment="0" applyProtection="0"/>
    <xf numFmtId="0" fontId="36" fillId="0" borderId="282" applyNumberFormat="0" applyFont="0" applyFill="0" applyAlignment="0" applyProtection="0"/>
    <xf numFmtId="0" fontId="36" fillId="0" borderId="282" applyNumberFormat="0" applyFont="0" applyFill="0" applyAlignment="0" applyProtection="0"/>
    <xf numFmtId="0" fontId="36" fillId="0" borderId="282" applyNumberFormat="0" applyFont="0" applyFill="0" applyAlignment="0" applyProtection="0"/>
    <xf numFmtId="0" fontId="36" fillId="0" borderId="114" applyNumberFormat="0" applyFont="0" applyFill="0" applyAlignment="0" applyProtection="0"/>
    <xf numFmtId="0" fontId="36" fillId="0" borderId="114" applyNumberFormat="0" applyFont="0" applyFill="0" applyAlignment="0" applyProtection="0"/>
    <xf numFmtId="0" fontId="36" fillId="0" borderId="114" applyNumberFormat="0" applyFont="0" applyFill="0" applyAlignment="0" applyProtection="0"/>
    <xf numFmtId="0" fontId="36" fillId="0" borderId="114" applyNumberFormat="0" applyFont="0" applyFill="0" applyAlignment="0" applyProtection="0"/>
    <xf numFmtId="0" fontId="36" fillId="0" borderId="278" applyNumberFormat="0" applyFont="0" applyFill="0" applyAlignment="0" applyProtection="0"/>
    <xf numFmtId="0" fontId="36" fillId="0" borderId="278" applyNumberFormat="0" applyFont="0" applyFill="0" applyAlignment="0" applyProtection="0"/>
    <xf numFmtId="0" fontId="36" fillId="0" borderId="278" applyNumberFormat="0" applyFont="0" applyFill="0" applyAlignment="0" applyProtection="0"/>
    <xf numFmtId="0" fontId="36" fillId="0" borderId="278" applyNumberFormat="0" applyFont="0" applyFill="0" applyAlignment="0" applyProtection="0"/>
    <xf numFmtId="0" fontId="36" fillId="0" borderId="15" applyNumberFormat="0" applyFont="0" applyFill="0" applyAlignment="0" applyProtection="0"/>
    <xf numFmtId="0" fontId="36" fillId="0" borderId="15" applyNumberFormat="0" applyFont="0" applyFill="0" applyAlignment="0" applyProtection="0"/>
    <xf numFmtId="0" fontId="36" fillId="0" borderId="15" applyNumberFormat="0" applyFont="0" applyFill="0" applyAlignment="0" applyProtection="0"/>
    <xf numFmtId="0" fontId="36" fillId="0" borderId="15" applyNumberFormat="0" applyFont="0" applyFill="0" applyAlignment="0" applyProtection="0"/>
    <xf numFmtId="0" fontId="36" fillId="0" borderId="76" applyNumberFormat="0" applyFont="0" applyFill="0" applyAlignment="0" applyProtection="0"/>
    <xf numFmtId="0" fontId="36" fillId="0" borderId="76" applyNumberFormat="0" applyFont="0" applyFill="0" applyAlignment="0" applyProtection="0"/>
    <xf numFmtId="0" fontId="36" fillId="0" borderId="76" applyNumberFormat="0" applyFont="0" applyFill="0" applyAlignment="0" applyProtection="0"/>
    <xf numFmtId="0" fontId="36" fillId="0" borderId="76" applyNumberFormat="0" applyFont="0" applyFill="0" applyAlignment="0" applyProtection="0"/>
    <xf numFmtId="0" fontId="36" fillId="75" borderId="296" applyNumberFormat="0" applyProtection="0">
      <alignment horizontal="left" vertical="top" indent="1"/>
    </xf>
    <xf numFmtId="0" fontId="36" fillId="75" borderId="296" applyNumberFormat="0" applyProtection="0">
      <alignment horizontal="left" vertical="top" indent="1"/>
    </xf>
    <xf numFmtId="0" fontId="36" fillId="75" borderId="296" applyNumberFormat="0" applyProtection="0">
      <alignment horizontal="left" vertical="top" indent="1"/>
    </xf>
    <xf numFmtId="0" fontId="36" fillId="75" borderId="296" applyNumberFormat="0" applyProtection="0">
      <alignment horizontal="left" vertical="top" indent="1"/>
    </xf>
    <xf numFmtId="0" fontId="36" fillId="69" borderId="296" applyNumberFormat="0" applyProtection="0">
      <alignment horizontal="left" vertical="center" indent="1"/>
    </xf>
    <xf numFmtId="0" fontId="36" fillId="69" borderId="296" applyNumberFormat="0" applyProtection="0">
      <alignment horizontal="left" vertical="center" indent="1"/>
    </xf>
    <xf numFmtId="0" fontId="36" fillId="69" borderId="296" applyNumberFormat="0" applyProtection="0">
      <alignment horizontal="left" vertical="center" indent="1"/>
    </xf>
    <xf numFmtId="0" fontId="36" fillId="69" borderId="296" applyNumberFormat="0" applyProtection="0">
      <alignment horizontal="left" vertical="center" indent="1"/>
    </xf>
    <xf numFmtId="0" fontId="36" fillId="77" borderId="296" applyNumberFormat="0" applyProtection="0">
      <alignment horizontal="left" vertical="top" indent="1"/>
    </xf>
    <xf numFmtId="0" fontId="36" fillId="77" borderId="296" applyNumberFormat="0" applyProtection="0">
      <alignment horizontal="left" vertical="top" indent="1"/>
    </xf>
    <xf numFmtId="0" fontId="36" fillId="77" borderId="296" applyNumberFormat="0" applyProtection="0">
      <alignment horizontal="left" vertical="top" indent="1"/>
    </xf>
    <xf numFmtId="0" fontId="36" fillId="77" borderId="296" applyNumberFormat="0" applyProtection="0">
      <alignment horizontal="left" vertical="top" indent="1"/>
    </xf>
    <xf numFmtId="0" fontId="36" fillId="69" borderId="296" applyNumberFormat="0" applyProtection="0">
      <alignment horizontal="left" vertical="center" indent="1"/>
    </xf>
    <xf numFmtId="0" fontId="36" fillId="69" borderId="296" applyNumberFormat="0" applyProtection="0">
      <alignment horizontal="left" vertical="center" indent="1"/>
    </xf>
    <xf numFmtId="0" fontId="36" fillId="69" borderId="296" applyNumberFormat="0" applyProtection="0">
      <alignment horizontal="left" vertical="center" indent="1"/>
    </xf>
    <xf numFmtId="0" fontId="36" fillId="69" borderId="296" applyNumberFormat="0" applyProtection="0">
      <alignment horizontal="left" vertical="center" indent="1"/>
    </xf>
    <xf numFmtId="0" fontId="36" fillId="6" borderId="296" applyNumberFormat="0" applyProtection="0">
      <alignment horizontal="left" vertical="top" indent="1"/>
    </xf>
    <xf numFmtId="0" fontId="36" fillId="6" borderId="296" applyNumberFormat="0" applyProtection="0">
      <alignment horizontal="left" vertical="top" indent="1"/>
    </xf>
    <xf numFmtId="0" fontId="36" fillId="6" borderId="296" applyNumberFormat="0" applyProtection="0">
      <alignment horizontal="left" vertical="top" indent="1"/>
    </xf>
    <xf numFmtId="0" fontId="36" fillId="6" borderId="296" applyNumberFormat="0" applyProtection="0">
      <alignment horizontal="left" vertical="top" indent="1"/>
    </xf>
    <xf numFmtId="0" fontId="36" fillId="78" borderId="296" applyNumberFormat="0" applyProtection="0">
      <alignment horizontal="left" vertical="center" indent="1"/>
    </xf>
    <xf numFmtId="0" fontId="36" fillId="78" borderId="296" applyNumberFormat="0" applyProtection="0">
      <alignment horizontal="left" vertical="center" indent="1"/>
    </xf>
    <xf numFmtId="0" fontId="36" fillId="78" borderId="296" applyNumberFormat="0" applyProtection="0">
      <alignment horizontal="left" vertical="center" indent="1"/>
    </xf>
    <xf numFmtId="0" fontId="36" fillId="78" borderId="296" applyNumberFormat="0" applyProtection="0">
      <alignment horizontal="left" vertical="center" indent="1"/>
    </xf>
    <xf numFmtId="0" fontId="36" fillId="9" borderId="296" applyNumberFormat="0" applyProtection="0">
      <alignment horizontal="left" vertical="top" indent="1"/>
    </xf>
    <xf numFmtId="0" fontId="36" fillId="9" borderId="296" applyNumberFormat="0" applyProtection="0">
      <alignment horizontal="left" vertical="top" indent="1"/>
    </xf>
    <xf numFmtId="0" fontId="36" fillId="9" borderId="296" applyNumberFormat="0" applyProtection="0">
      <alignment horizontal="left" vertical="top" indent="1"/>
    </xf>
    <xf numFmtId="0" fontId="36" fillId="9" borderId="296" applyNumberFormat="0" applyProtection="0">
      <alignment horizontal="left" vertical="top" indent="1"/>
    </xf>
    <xf numFmtId="0" fontId="36" fillId="83" borderId="0" applyNumberFormat="0" applyFont="0" applyBorder="0" applyAlignment="0" applyProtection="0"/>
    <xf numFmtId="0" fontId="36" fillId="83" borderId="0" applyNumberFormat="0" applyFont="0" applyBorder="0" applyAlignment="0" applyProtection="0"/>
    <xf numFmtId="0" fontId="36" fillId="83" borderId="0" applyNumberFormat="0" applyFont="0" applyBorder="0" applyAlignment="0" applyProtection="0"/>
    <xf numFmtId="0" fontId="36" fillId="83" borderId="0" applyNumberFormat="0" applyFont="0" applyBorder="0" applyAlignment="0" applyProtection="0"/>
    <xf numFmtId="0" fontId="36" fillId="69" borderId="0" applyNumberFormat="0" applyFont="0" applyBorder="0" applyAlignment="0" applyProtection="0"/>
    <xf numFmtId="0" fontId="36" fillId="69" borderId="0" applyNumberFormat="0" applyFont="0" applyBorder="0" applyAlignment="0" applyProtection="0"/>
    <xf numFmtId="0" fontId="36" fillId="69" borderId="0" applyNumberFormat="0" applyFont="0" applyBorder="0" applyAlignment="0" applyProtection="0"/>
    <xf numFmtId="0" fontId="36" fillId="69" borderId="0" applyNumberFormat="0" applyFont="0" applyBorder="0" applyAlignment="0" applyProtection="0"/>
    <xf numFmtId="0" fontId="36" fillId="84" borderId="0" applyNumberFormat="0" applyFont="0" applyBorder="0" applyAlignment="0" applyProtection="0"/>
    <xf numFmtId="0" fontId="36" fillId="84" borderId="0" applyNumberFormat="0" applyFont="0" applyBorder="0" applyAlignment="0" applyProtection="0"/>
    <xf numFmtId="0" fontId="36" fillId="84" borderId="0" applyNumberFormat="0" applyFont="0" applyBorder="0" applyAlignment="0" applyProtection="0"/>
    <xf numFmtId="0" fontId="36" fillId="84" borderId="0" applyNumberFormat="0" applyFont="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0" fontId="36" fillId="84" borderId="0" applyNumberFormat="0" applyFont="0" applyBorder="0" applyAlignment="0" applyProtection="0"/>
    <xf numFmtId="0" fontId="36" fillId="84" borderId="0" applyNumberFormat="0" applyFont="0" applyBorder="0" applyAlignment="0" applyProtection="0"/>
    <xf numFmtId="0" fontId="36" fillId="84" borderId="0" applyNumberFormat="0" applyFont="0" applyBorder="0" applyAlignment="0" applyProtection="0"/>
    <xf numFmtId="0" fontId="36" fillId="84" borderId="0" applyNumberFormat="0" applyFont="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0" fontId="36" fillId="0" borderId="0" applyNumberFormat="0" applyFont="0" applyBorder="0" applyAlignment="0" applyProtection="0"/>
    <xf numFmtId="0" fontId="36" fillId="0" borderId="0" applyNumberFormat="0" applyFont="0" applyBorder="0" applyAlignment="0" applyProtection="0"/>
    <xf numFmtId="0" fontId="36" fillId="0" borderId="0" applyNumberFormat="0" applyFont="0" applyBorder="0" applyAlignment="0" applyProtection="0"/>
    <xf numFmtId="0" fontId="36" fillId="0" borderId="0" applyNumberFormat="0" applyFont="0" applyBorder="0" applyAlignment="0" applyProtection="0"/>
    <xf numFmtId="0" fontId="112" fillId="56" borderId="0" applyNumberFormat="0" applyBorder="0" applyAlignment="0" applyProtection="0">
      <alignment vertical="center"/>
    </xf>
    <xf numFmtId="0" fontId="157" fillId="56" borderId="0" applyNumberFormat="0" applyBorder="0" applyAlignment="0" applyProtection="0"/>
    <xf numFmtId="0" fontId="157" fillId="56" borderId="0" applyNumberFormat="0" applyBorder="0" applyAlignment="0" applyProtection="0"/>
    <xf numFmtId="0" fontId="36" fillId="1" borderId="282" applyNumberFormat="0" applyFont="0" applyBorder="0" applyAlignment="0" applyProtection="0"/>
    <xf numFmtId="0" fontId="36" fillId="1" borderId="282" applyNumberFormat="0" applyFont="0" applyBorder="0" applyAlignment="0" applyProtection="0"/>
    <xf numFmtId="0" fontId="36" fillId="1" borderId="282" applyNumberFormat="0" applyFont="0" applyBorder="0" applyAlignment="0" applyProtection="0"/>
    <xf numFmtId="0" fontId="36" fillId="1" borderId="282" applyNumberFormat="0" applyFont="0" applyBorder="0" applyAlignment="0" applyProtection="0"/>
    <xf numFmtId="0" fontId="158" fillId="88" borderId="0"/>
    <xf numFmtId="0" fontId="159" fillId="88" borderId="0"/>
    <xf numFmtId="0" fontId="160" fillId="88" borderId="308"/>
    <xf numFmtId="0" fontId="160" fillId="88" borderId="0"/>
    <xf numFmtId="0" fontId="158" fillId="12" borderId="308">
      <protection locked="0"/>
    </xf>
    <xf numFmtId="0" fontId="158" fillId="88" borderId="0"/>
    <xf numFmtId="0" fontId="161" fillId="89" borderId="0"/>
    <xf numFmtId="0" fontId="161" fillId="23" borderId="0"/>
    <xf numFmtId="0" fontId="161" fillId="90" borderId="0"/>
    <xf numFmtId="251" fontId="36" fillId="0" borderId="0" applyFont="0" applyFill="0" applyBorder="0" applyAlignment="0" applyProtection="0"/>
    <xf numFmtId="0" fontId="36" fillId="0" borderId="0"/>
    <xf numFmtId="0" fontId="36" fillId="0" borderId="0"/>
    <xf numFmtId="0" fontId="36" fillId="0" borderId="0"/>
    <xf numFmtId="0" fontId="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36" fillId="0" borderId="0"/>
    <xf numFmtId="0" fontId="36" fillId="0" borderId="0"/>
    <xf numFmtId="0" fontId="136" fillId="0" borderId="0"/>
    <xf numFmtId="0" fontId="136" fillId="0" borderId="0"/>
    <xf numFmtId="0" fontId="36" fillId="0" borderId="0"/>
    <xf numFmtId="0" fontId="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36" fillId="0" borderId="0"/>
    <xf numFmtId="0" fontId="136" fillId="0" borderId="0"/>
    <xf numFmtId="0" fontId="36" fillId="0" borderId="0"/>
    <xf numFmtId="0" fontId="153" fillId="0" borderId="0"/>
    <xf numFmtId="0" fontId="36" fillId="0" borderId="0"/>
    <xf numFmtId="4" fontId="162" fillId="0" borderId="281" applyFill="0" applyProtection="0"/>
    <xf numFmtId="0" fontId="163" fillId="0" borderId="0" applyNumberFormat="0" applyFont="0" applyBorder="0" applyAlignment="0"/>
    <xf numFmtId="0" fontId="36" fillId="0" borderId="0" applyFill="0" applyBorder="0"/>
    <xf numFmtId="0" fontId="36" fillId="0" borderId="0" applyFill="0" applyBorder="0"/>
    <xf numFmtId="0" fontId="36" fillId="0" borderId="0" applyFill="0" applyBorder="0"/>
    <xf numFmtId="0" fontId="36" fillId="0" borderId="0" applyFill="0" applyBorder="0"/>
    <xf numFmtId="0" fontId="36" fillId="0" borderId="0" applyFill="0" applyBorder="0"/>
    <xf numFmtId="38" fontId="164" fillId="91" borderId="295" applyBorder="0"/>
    <xf numFmtId="0" fontId="79" fillId="0" borderId="0" applyNumberFormat="0" applyFill="0" applyBorder="0" applyAlignment="0" applyProtection="0">
      <alignment vertical="center"/>
    </xf>
    <xf numFmtId="0" fontId="78" fillId="0" borderId="302" applyNumberFormat="0" applyFill="0" applyAlignment="0" applyProtection="0">
      <alignment vertical="center"/>
    </xf>
    <xf numFmtId="0" fontId="165" fillId="0" borderId="302" applyNumberFormat="0" applyFill="0" applyAlignment="0" applyProtection="0"/>
    <xf numFmtId="0" fontId="165" fillId="0" borderId="302" applyNumberFormat="0" applyFill="0" applyAlignment="0" applyProtection="0"/>
    <xf numFmtId="0" fontId="117" fillId="0" borderId="303" applyNumberFormat="0" applyFill="0" applyAlignment="0" applyProtection="0">
      <alignment vertical="center"/>
    </xf>
    <xf numFmtId="0" fontId="166" fillId="0" borderId="303" applyNumberFormat="0" applyFill="0" applyAlignment="0" applyProtection="0"/>
    <xf numFmtId="0" fontId="166" fillId="0" borderId="303" applyNumberFormat="0" applyFill="0" applyAlignment="0" applyProtection="0"/>
    <xf numFmtId="0" fontId="119" fillId="0" borderId="304" applyNumberFormat="0" applyFill="0" applyAlignment="0" applyProtection="0">
      <alignment vertical="center"/>
    </xf>
    <xf numFmtId="0" fontId="167" fillId="0" borderId="304" applyNumberFormat="0" applyFill="0" applyAlignment="0" applyProtection="0"/>
    <xf numFmtId="0" fontId="167" fillId="0" borderId="304" applyNumberFormat="0" applyFill="0" applyAlignment="0" applyProtection="0"/>
    <xf numFmtId="0" fontId="119" fillId="0" borderId="0" applyNumberFormat="0" applyFill="0" applyBorder="0" applyAlignment="0" applyProtection="0">
      <alignment vertical="center"/>
    </xf>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4" fontId="169" fillId="85" borderId="0" applyNumberFormat="0" applyFill="0" applyBorder="0" applyProtection="0">
      <alignment horizontal="center"/>
    </xf>
    <xf numFmtId="0" fontId="110" fillId="0" borderId="300" applyNumberFormat="0" applyFill="0" applyAlignment="0" applyProtection="0">
      <alignment vertical="center"/>
    </xf>
    <xf numFmtId="0" fontId="170" fillId="0" borderId="300" applyNumberFormat="0" applyFill="0" applyAlignment="0" applyProtection="0"/>
    <xf numFmtId="0" fontId="170" fillId="0" borderId="300" applyNumberFormat="0" applyFill="0" applyAlignment="0" applyProtection="0"/>
    <xf numFmtId="252" fontId="36" fillId="0" borderId="0" applyFont="0" applyFill="0" applyBorder="0" applyAlignment="0" applyProtection="0"/>
    <xf numFmtId="0" fontId="96" fillId="0" borderId="0" applyNumberFormat="0" applyFill="0" applyBorder="0" applyAlignment="0" applyProtection="0">
      <alignment vertical="center"/>
    </xf>
    <xf numFmtId="0" fontId="171" fillId="0" borderId="0" applyNumberFormat="0" applyFill="0" applyBorder="0" applyAlignment="0" applyProtection="0"/>
    <xf numFmtId="0" fontId="171" fillId="0" borderId="0" applyNumberFormat="0" applyFill="0" applyBorder="0" applyAlignment="0" applyProtection="0"/>
    <xf numFmtId="0" fontId="134" fillId="0" borderId="0" applyFont="0" applyFill="0" applyBorder="0" applyAlignment="0" applyProtection="0"/>
    <xf numFmtId="0" fontId="134" fillId="0" borderId="0" applyFont="0" applyFill="0" applyBorder="0" applyAlignment="0" applyProtection="0"/>
    <xf numFmtId="0" fontId="134" fillId="0" borderId="0" applyFont="0" applyFill="0" applyBorder="0" applyAlignment="0" applyProtection="0"/>
    <xf numFmtId="0" fontId="134" fillId="0" borderId="0" applyFont="0" applyFill="0" applyBorder="0" applyAlignment="0" applyProtection="0"/>
    <xf numFmtId="0" fontId="134" fillId="0" borderId="0" applyFont="0" applyFill="0" applyBorder="0" applyAlignment="0" applyProtection="0"/>
    <xf numFmtId="0" fontId="134" fillId="0" borderId="0" applyFont="0" applyFill="0" applyBorder="0" applyAlignment="0" applyProtection="0"/>
    <xf numFmtId="253" fontId="36" fillId="0" borderId="0" applyBorder="0" applyProtection="0"/>
    <xf numFmtId="253" fontId="36" fillId="0" borderId="0" applyBorder="0" applyProtection="0"/>
    <xf numFmtId="253" fontId="36" fillId="0" borderId="0" applyBorder="0" applyProtection="0"/>
    <xf numFmtId="253" fontId="36" fillId="0" borderId="0" applyBorder="0" applyProtection="0"/>
    <xf numFmtId="253" fontId="36" fillId="0" borderId="0" applyBorder="0" applyProtection="0"/>
    <xf numFmtId="253" fontId="36" fillId="0" borderId="0" applyBorder="0"/>
    <xf numFmtId="253" fontId="36" fillId="0" borderId="0" applyBorder="0"/>
    <xf numFmtId="253" fontId="36" fillId="0" borderId="0" applyBorder="0"/>
    <xf numFmtId="253" fontId="36" fillId="0" borderId="0" applyBorder="0"/>
    <xf numFmtId="253" fontId="36" fillId="0" borderId="0" applyBorder="0"/>
    <xf numFmtId="0" fontId="106" fillId="81" borderId="298" applyNumberFormat="0" applyAlignment="0" applyProtection="0">
      <alignment vertical="center"/>
    </xf>
    <xf numFmtId="0" fontId="172" fillId="81" borderId="298" applyNumberFormat="0" applyAlignment="0" applyProtection="0"/>
    <xf numFmtId="0" fontId="172" fillId="81" borderId="298" applyNumberFormat="0" applyAlignment="0" applyProtection="0"/>
    <xf numFmtId="0" fontId="98" fillId="31" borderId="0" applyNumberFormat="0" applyBorder="0" applyAlignment="0" applyProtection="0">
      <alignment vertical="center"/>
    </xf>
    <xf numFmtId="0" fontId="97" fillId="80" borderId="0" applyNumberFormat="0" applyBorder="0" applyAlignment="0" applyProtection="0">
      <alignment vertical="center"/>
    </xf>
    <xf numFmtId="0" fontId="97" fillId="70" borderId="0" applyNumberFormat="0" applyBorder="0" applyAlignment="0" applyProtection="0">
      <alignment vertical="center"/>
    </xf>
    <xf numFmtId="0" fontId="97" fillId="72" borderId="0" applyNumberFormat="0" applyBorder="0" applyAlignment="0" applyProtection="0">
      <alignment vertical="center"/>
    </xf>
    <xf numFmtId="0" fontId="98" fillId="43" borderId="0" applyNumberFormat="0" applyBorder="0" applyAlignment="0" applyProtection="0">
      <alignment vertical="center"/>
    </xf>
    <xf numFmtId="0" fontId="97" fillId="66" borderId="0" applyNumberFormat="0" applyBorder="0" applyAlignment="0" applyProtection="0">
      <alignment vertical="center"/>
    </xf>
    <xf numFmtId="0" fontId="97" fillId="67" borderId="0" applyNumberFormat="0" applyBorder="0" applyAlignment="0" applyProtection="0">
      <alignment vertical="center"/>
    </xf>
    <xf numFmtId="0" fontId="97" fillId="71" borderId="0" applyNumberFormat="0" applyBorder="0" applyAlignment="0" applyProtection="0">
      <alignment vertical="center"/>
    </xf>
    <xf numFmtId="0" fontId="153" fillId="0" borderId="0"/>
    <xf numFmtId="0" fontId="173"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106" fillId="81" borderId="298" applyNumberFormat="0" applyAlignment="0" applyProtection="0">
      <alignment vertical="center"/>
    </xf>
    <xf numFmtId="0" fontId="108" fillId="82" borderId="0" applyNumberFormat="0" applyBorder="0" applyAlignment="0" applyProtection="0">
      <alignment vertical="center"/>
    </xf>
    <xf numFmtId="9" fontId="14" fillId="0" borderId="0" applyFont="0" applyFill="0" applyBorder="0" applyAlignment="0" applyProtection="0">
      <alignment vertical="center"/>
    </xf>
    <xf numFmtId="0" fontId="19" fillId="30" borderId="291" applyNumberFormat="0" applyFont="0" applyAlignment="0" applyProtection="0">
      <alignment vertical="center"/>
    </xf>
    <xf numFmtId="0" fontId="14" fillId="83" borderId="299" applyNumberFormat="0" applyFont="0" applyAlignment="0" applyProtection="0">
      <alignment vertical="center"/>
    </xf>
    <xf numFmtId="0" fontId="110" fillId="0" borderId="300" applyNumberFormat="0" applyFill="0" applyAlignment="0" applyProtection="0">
      <alignment vertical="center"/>
    </xf>
    <xf numFmtId="0" fontId="112" fillId="56" borderId="0" applyNumberFormat="0" applyBorder="0" applyAlignment="0" applyProtection="0">
      <alignment vertical="center"/>
    </xf>
    <xf numFmtId="0" fontId="115" fillId="28" borderId="287" applyNumberFormat="0" applyAlignment="0" applyProtection="0">
      <alignment vertical="center"/>
    </xf>
    <xf numFmtId="0" fontId="114" fillId="84" borderId="301" applyNumberFormat="0" applyAlignment="0" applyProtection="0">
      <alignment vertical="center"/>
    </xf>
    <xf numFmtId="0" fontId="96" fillId="0" borderId="0" applyNumberFormat="0" applyFill="0" applyBorder="0" applyAlignment="0" applyProtection="0">
      <alignment vertical="center"/>
    </xf>
    <xf numFmtId="40" fontId="14"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74" fillId="0" borderId="284" applyNumberFormat="0" applyFill="0" applyAlignment="0" applyProtection="0">
      <alignment vertical="center"/>
    </xf>
    <xf numFmtId="0" fontId="78" fillId="0" borderId="302" applyNumberFormat="0" applyFill="0" applyAlignment="0" applyProtection="0">
      <alignment vertical="center"/>
    </xf>
    <xf numFmtId="0" fontId="175" fillId="0" borderId="285" applyNumberFormat="0" applyFill="0" applyAlignment="0" applyProtection="0">
      <alignment vertical="center"/>
    </xf>
    <xf numFmtId="0" fontId="117" fillId="0" borderId="303" applyNumberFormat="0" applyFill="0" applyAlignment="0" applyProtection="0">
      <alignment vertical="center"/>
    </xf>
    <xf numFmtId="0" fontId="176" fillId="0" borderId="286" applyNumberFormat="0" applyFill="0" applyAlignment="0" applyProtection="0">
      <alignment vertical="center"/>
    </xf>
    <xf numFmtId="0" fontId="119" fillId="0" borderId="304" applyNumberFormat="0" applyFill="0" applyAlignment="0" applyProtection="0">
      <alignment vertical="center"/>
    </xf>
    <xf numFmtId="0" fontId="176" fillId="0" borderId="0" applyNumberFormat="0" applyFill="0" applyBorder="0" applyAlignment="0" applyProtection="0">
      <alignment vertical="center"/>
    </xf>
    <xf numFmtId="0" fontId="119" fillId="0" borderId="0" applyNumberFormat="0" applyFill="0" applyBorder="0" applyAlignment="0" applyProtection="0">
      <alignment vertical="center"/>
    </xf>
    <xf numFmtId="0" fontId="43" fillId="0" borderId="292" applyNumberFormat="0" applyFill="0" applyAlignment="0" applyProtection="0">
      <alignment vertical="center"/>
    </xf>
    <xf numFmtId="0" fontId="120" fillId="0" borderId="305" applyNumberFormat="0" applyFill="0" applyAlignment="0" applyProtection="0">
      <alignment vertical="center"/>
    </xf>
    <xf numFmtId="0" fontId="122" fillId="28" borderId="288" applyNumberFormat="0" applyAlignment="0" applyProtection="0">
      <alignment vertical="center"/>
    </xf>
    <xf numFmtId="0" fontId="121" fillId="84" borderId="306" applyNumberFormat="0" applyAlignment="0" applyProtection="0">
      <alignment vertical="center"/>
    </xf>
    <xf numFmtId="0" fontId="123" fillId="0" borderId="0" applyNumberFormat="0" applyFill="0" applyBorder="0" applyAlignment="0" applyProtection="0">
      <alignment vertical="center"/>
    </xf>
    <xf numFmtId="0" fontId="125" fillId="60" borderId="301" applyNumberFormat="0" applyAlignment="0" applyProtection="0">
      <alignment vertical="center"/>
    </xf>
    <xf numFmtId="0" fontId="14"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14" fillId="0" borderId="0">
      <alignment vertical="center"/>
    </xf>
    <xf numFmtId="0" fontId="44" fillId="0" borderId="0"/>
    <xf numFmtId="0" fontId="127" fillId="57" borderId="0" applyNumberFormat="0" applyBorder="0" applyAlignment="0" applyProtection="0">
      <alignment vertical="center"/>
    </xf>
    <xf numFmtId="38" fontId="21" fillId="0" borderId="0" applyFont="0" applyFill="0" applyBorder="0" applyAlignment="0" applyProtection="0"/>
    <xf numFmtId="0" fontId="19" fillId="0" borderId="0">
      <alignment vertical="center"/>
    </xf>
    <xf numFmtId="38"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 fillId="0" borderId="0">
      <alignment vertical="center"/>
    </xf>
    <xf numFmtId="0" fontId="19" fillId="32" borderId="0" applyNumberFormat="0" applyBorder="0" applyAlignment="0" applyProtection="0">
      <alignment vertical="center"/>
    </xf>
    <xf numFmtId="0" fontId="19" fillId="36" borderId="0" applyNumberFormat="0" applyBorder="0" applyAlignment="0" applyProtection="0">
      <alignment vertical="center"/>
    </xf>
    <xf numFmtId="0" fontId="19" fillId="40" borderId="0" applyNumberFormat="0" applyBorder="0" applyAlignment="0" applyProtection="0">
      <alignment vertical="center"/>
    </xf>
    <xf numFmtId="0" fontId="19" fillId="44" borderId="0" applyNumberFormat="0" applyBorder="0" applyAlignment="0" applyProtection="0">
      <alignment vertical="center"/>
    </xf>
    <xf numFmtId="0" fontId="19" fillId="33" borderId="0" applyNumberFormat="0" applyBorder="0" applyAlignment="0" applyProtection="0">
      <alignment vertical="center"/>
    </xf>
    <xf numFmtId="0" fontId="19" fillId="41" borderId="0" applyNumberFormat="0" applyBorder="0" applyAlignment="0" applyProtection="0">
      <alignment vertical="center"/>
    </xf>
    <xf numFmtId="0" fontId="19" fillId="45" borderId="0" applyNumberFormat="0" applyBorder="0" applyAlignment="0" applyProtection="0">
      <alignment vertical="center"/>
    </xf>
    <xf numFmtId="0" fontId="19" fillId="53" borderId="0" applyNumberFormat="0" applyBorder="0" applyAlignment="0" applyProtection="0">
      <alignment vertical="center"/>
    </xf>
    <xf numFmtId="0" fontId="98" fillId="34" borderId="0" applyNumberFormat="0" applyBorder="0" applyAlignment="0" applyProtection="0">
      <alignment vertical="center"/>
    </xf>
    <xf numFmtId="0" fontId="98" fillId="42" borderId="0" applyNumberFormat="0" applyBorder="0" applyAlignment="0" applyProtection="0">
      <alignment vertical="center"/>
    </xf>
    <xf numFmtId="0" fontId="98" fillId="46" borderId="0" applyNumberFormat="0" applyBorder="0" applyAlignment="0" applyProtection="0">
      <alignment vertical="center"/>
    </xf>
    <xf numFmtId="0" fontId="98" fillId="54" borderId="0" applyNumberFormat="0" applyBorder="0" applyAlignment="0" applyProtection="0">
      <alignment vertical="center"/>
    </xf>
    <xf numFmtId="0" fontId="98" fillId="31" borderId="0" applyNumberFormat="0" applyBorder="0" applyAlignment="0" applyProtection="0">
      <alignment vertical="center"/>
    </xf>
    <xf numFmtId="0" fontId="98" fillId="43" borderId="0" applyNumberFormat="0" applyBorder="0" applyAlignment="0" applyProtection="0">
      <alignment vertical="center"/>
    </xf>
    <xf numFmtId="0" fontId="173" fillId="0" borderId="0" applyNumberFormat="0" applyFill="0" applyBorder="0" applyAlignment="0" applyProtection="0">
      <alignment vertical="center"/>
    </xf>
    <xf numFmtId="0" fontId="19" fillId="30" borderId="291" applyNumberFormat="0" applyFont="0" applyAlignment="0" applyProtection="0">
      <alignment vertical="center"/>
    </xf>
    <xf numFmtId="0" fontId="115" fillId="28" borderId="287" applyNumberFormat="0" applyAlignment="0" applyProtection="0">
      <alignment vertical="center"/>
    </xf>
    <xf numFmtId="0" fontId="174" fillId="0" borderId="284" applyNumberFormat="0" applyFill="0" applyAlignment="0" applyProtection="0">
      <alignment vertical="center"/>
    </xf>
    <xf numFmtId="0" fontId="175" fillId="0" borderId="285" applyNumberFormat="0" applyFill="0" applyAlignment="0" applyProtection="0">
      <alignment vertical="center"/>
    </xf>
    <xf numFmtId="0" fontId="176" fillId="0" borderId="286" applyNumberFormat="0" applyFill="0" applyAlignment="0" applyProtection="0">
      <alignment vertical="center"/>
    </xf>
    <xf numFmtId="0" fontId="176" fillId="0" borderId="0" applyNumberFormat="0" applyFill="0" applyBorder="0" applyAlignment="0" applyProtection="0">
      <alignment vertical="center"/>
    </xf>
    <xf numFmtId="0" fontId="43" fillId="0" borderId="292" applyNumberFormat="0" applyFill="0" applyAlignment="0" applyProtection="0">
      <alignment vertical="center"/>
    </xf>
    <xf numFmtId="0" fontId="122" fillId="28" borderId="288" applyNumberFormat="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9" fillId="0" borderId="0"/>
    <xf numFmtId="202" fontId="36" fillId="0" borderId="0" applyFont="0" applyFill="0" applyBorder="0" applyAlignment="0" applyProtection="0"/>
    <xf numFmtId="202" fontId="36" fillId="0" borderId="0" applyFont="0" applyFill="0" applyBorder="0" applyAlignment="0" applyProtection="0"/>
    <xf numFmtId="244" fontId="36" fillId="0" borderId="0" applyFont="0" applyFill="0" applyBorder="0" applyAlignment="0" applyProtection="0"/>
    <xf numFmtId="244" fontId="19" fillId="0" borderId="0" applyFont="0" applyFill="0" applyBorder="0" applyAlignment="0" applyProtection="0"/>
    <xf numFmtId="254" fontId="36" fillId="0" borderId="0" applyFont="0" applyFill="0" applyBorder="0" applyAlignment="0" applyProtection="0"/>
    <xf numFmtId="0" fontId="19" fillId="0" borderId="0"/>
    <xf numFmtId="0" fontId="36" fillId="0" borderId="0"/>
    <xf numFmtId="0" fontId="177" fillId="0" borderId="0" applyNumberFormat="0" applyFill="0" applyBorder="0" applyAlignment="0" applyProtection="0">
      <alignment vertical="top"/>
      <protection locked="0"/>
    </xf>
    <xf numFmtId="244" fontId="19" fillId="0" borderId="0" applyFont="0" applyFill="0" applyBorder="0" applyAlignment="0" applyProtection="0"/>
    <xf numFmtId="0" fontId="19" fillId="0" borderId="0"/>
    <xf numFmtId="244" fontId="19" fillId="0" borderId="0" applyFont="0" applyFill="0" applyBorder="0" applyAlignment="0" applyProtection="0"/>
    <xf numFmtId="0" fontId="14" fillId="0" borderId="0">
      <alignment vertical="center"/>
    </xf>
    <xf numFmtId="211" fontId="88" fillId="0" borderId="278" applyFill="0" applyProtection="0"/>
    <xf numFmtId="223" fontId="88" fillId="0" borderId="278" applyFill="0" applyProtection="0"/>
    <xf numFmtId="0" fontId="35" fillId="0" borderId="280">
      <alignment horizontal="left" vertical="center"/>
    </xf>
    <xf numFmtId="3" fontId="153" fillId="0" borderId="282" applyFont="0" applyFill="0" applyBorder="0" applyAlignment="0" applyProtection="0"/>
    <xf numFmtId="0" fontId="36" fillId="0" borderId="282" applyNumberFormat="0" applyFont="0" applyFill="0" applyAlignment="0" applyProtection="0"/>
    <xf numFmtId="0" fontId="36" fillId="0" borderId="282" applyNumberFormat="0" applyFont="0" applyFill="0" applyAlignment="0" applyProtection="0"/>
    <xf numFmtId="0" fontId="36" fillId="0" borderId="282" applyNumberFormat="0" applyFont="0" applyFill="0" applyAlignment="0" applyProtection="0"/>
    <xf numFmtId="0" fontId="36" fillId="0" borderId="282" applyNumberFormat="0" applyFont="0" applyFill="0" applyAlignment="0" applyProtection="0"/>
    <xf numFmtId="0" fontId="36" fillId="0" borderId="278" applyNumberFormat="0" applyFont="0" applyFill="0" applyAlignment="0" applyProtection="0"/>
    <xf numFmtId="0" fontId="36" fillId="0" borderId="278" applyNumberFormat="0" applyFont="0" applyFill="0" applyAlignment="0" applyProtection="0"/>
    <xf numFmtId="0" fontId="36" fillId="0" borderId="278" applyNumberFormat="0" applyFont="0" applyFill="0" applyAlignment="0" applyProtection="0"/>
    <xf numFmtId="0" fontId="36" fillId="0" borderId="278" applyNumberFormat="0" applyFont="0" applyFill="0" applyAlignment="0" applyProtection="0"/>
    <xf numFmtId="4" fontId="102" fillId="12" borderId="282" applyNumberFormat="0" applyProtection="0">
      <alignment horizontal="left" vertical="center" indent="1"/>
    </xf>
    <xf numFmtId="0" fontId="36" fillId="1" borderId="282" applyNumberFormat="0" applyFont="0" applyBorder="0" applyAlignment="0" applyProtection="0"/>
    <xf numFmtId="0" fontId="36" fillId="1" borderId="282" applyNumberFormat="0" applyFont="0" applyBorder="0" applyAlignment="0" applyProtection="0"/>
    <xf numFmtId="0" fontId="36" fillId="1" borderId="282" applyNumberFormat="0" applyFont="0" applyBorder="0" applyAlignment="0" applyProtection="0"/>
    <xf numFmtId="0" fontId="36" fillId="1" borderId="282" applyNumberFormat="0" applyFont="0" applyBorder="0" applyAlignment="0" applyProtection="0"/>
    <xf numFmtId="4" fontId="162" fillId="0" borderId="281" applyFill="0" applyProtection="0"/>
    <xf numFmtId="38" fontId="164" fillId="91" borderId="295" applyBorder="0"/>
    <xf numFmtId="4" fontId="99" fillId="74" borderId="297" applyNumberFormat="0" applyProtection="0">
      <alignment horizontal="left" vertical="center" indent="1"/>
    </xf>
    <xf numFmtId="0" fontId="19" fillId="0" borderId="0">
      <alignment vertical="center"/>
    </xf>
    <xf numFmtId="0" fontId="19" fillId="0" borderId="0">
      <alignment vertical="center"/>
    </xf>
    <xf numFmtId="38" fontId="14" fillId="0" borderId="0" applyFont="0" applyFill="0" applyBorder="0" applyAlignment="0" applyProtection="0">
      <alignment vertical="center"/>
    </xf>
    <xf numFmtId="0" fontId="19" fillId="0" borderId="0">
      <alignment vertical="center"/>
    </xf>
    <xf numFmtId="0" fontId="19" fillId="0" borderId="0">
      <alignment vertical="center"/>
    </xf>
    <xf numFmtId="0" fontId="76" fillId="55" borderId="0" applyNumberFormat="0" applyBorder="0" applyAlignment="0" applyProtection="0">
      <alignment vertical="center"/>
    </xf>
    <xf numFmtId="0" fontId="76" fillId="55" borderId="0" applyNumberFormat="0" applyBorder="0" applyAlignment="0" applyProtection="0">
      <alignment vertical="center"/>
    </xf>
    <xf numFmtId="0" fontId="19" fillId="32" borderId="0" applyNumberFormat="0" applyBorder="0" applyAlignment="0" applyProtection="0">
      <alignment vertical="center"/>
    </xf>
    <xf numFmtId="0" fontId="76" fillId="55" borderId="0" applyNumberFormat="0" applyBorder="0" applyAlignment="0" applyProtection="0">
      <alignment vertical="center"/>
    </xf>
    <xf numFmtId="0" fontId="76" fillId="55" borderId="0" applyNumberFormat="0" applyBorder="0" applyAlignment="0" applyProtection="0">
      <alignment vertical="center"/>
    </xf>
    <xf numFmtId="0" fontId="76" fillId="55" borderId="0" applyNumberFormat="0" applyBorder="0" applyAlignment="0" applyProtection="0">
      <alignment vertical="center"/>
    </xf>
    <xf numFmtId="0" fontId="76" fillId="55" borderId="0" applyNumberFormat="0" applyBorder="0" applyAlignment="0" applyProtection="0">
      <alignment vertical="center"/>
    </xf>
    <xf numFmtId="0" fontId="76" fillId="56" borderId="0" applyNumberFormat="0" applyBorder="0" applyAlignment="0" applyProtection="0">
      <alignment vertical="center"/>
    </xf>
    <xf numFmtId="0" fontId="76" fillId="56" borderId="0" applyNumberFormat="0" applyBorder="0" applyAlignment="0" applyProtection="0">
      <alignment vertical="center"/>
    </xf>
    <xf numFmtId="0" fontId="19" fillId="36" borderId="0" applyNumberFormat="0" applyBorder="0" applyAlignment="0" applyProtection="0">
      <alignment vertical="center"/>
    </xf>
    <xf numFmtId="0" fontId="76" fillId="56" borderId="0" applyNumberFormat="0" applyBorder="0" applyAlignment="0" applyProtection="0">
      <alignment vertical="center"/>
    </xf>
    <xf numFmtId="0" fontId="76" fillId="56" borderId="0" applyNumberFormat="0" applyBorder="0" applyAlignment="0" applyProtection="0">
      <alignment vertical="center"/>
    </xf>
    <xf numFmtId="0" fontId="76" fillId="56" borderId="0" applyNumberFormat="0" applyBorder="0" applyAlignment="0" applyProtection="0">
      <alignment vertical="center"/>
    </xf>
    <xf numFmtId="0" fontId="76" fillId="56" borderId="0" applyNumberFormat="0" applyBorder="0" applyAlignment="0" applyProtection="0">
      <alignment vertical="center"/>
    </xf>
    <xf numFmtId="0" fontId="76" fillId="57" borderId="0" applyNumberFormat="0" applyBorder="0" applyAlignment="0" applyProtection="0">
      <alignment vertical="center"/>
    </xf>
    <xf numFmtId="0" fontId="76" fillId="57" borderId="0" applyNumberFormat="0" applyBorder="0" applyAlignment="0" applyProtection="0">
      <alignment vertical="center"/>
    </xf>
    <xf numFmtId="0" fontId="19" fillId="40" borderId="0" applyNumberFormat="0" applyBorder="0" applyAlignment="0" applyProtection="0">
      <alignment vertical="center"/>
    </xf>
    <xf numFmtId="0" fontId="76" fillId="57" borderId="0" applyNumberFormat="0" applyBorder="0" applyAlignment="0" applyProtection="0">
      <alignment vertical="center"/>
    </xf>
    <xf numFmtId="0" fontId="76" fillId="57" borderId="0" applyNumberFormat="0" applyBorder="0" applyAlignment="0" applyProtection="0">
      <alignment vertical="center"/>
    </xf>
    <xf numFmtId="0" fontId="76" fillId="57" borderId="0" applyNumberFormat="0" applyBorder="0" applyAlignment="0" applyProtection="0">
      <alignment vertical="center"/>
    </xf>
    <xf numFmtId="0" fontId="76" fillId="57" borderId="0" applyNumberFormat="0" applyBorder="0" applyAlignment="0" applyProtection="0">
      <alignment vertical="center"/>
    </xf>
    <xf numFmtId="0" fontId="76" fillId="58" borderId="0" applyNumberFormat="0" applyBorder="0" applyAlignment="0" applyProtection="0">
      <alignment vertical="center"/>
    </xf>
    <xf numFmtId="0" fontId="76" fillId="58" borderId="0" applyNumberFormat="0" applyBorder="0" applyAlignment="0" applyProtection="0">
      <alignment vertical="center"/>
    </xf>
    <xf numFmtId="0" fontId="19" fillId="44" borderId="0" applyNumberFormat="0" applyBorder="0" applyAlignment="0" applyProtection="0">
      <alignment vertical="center"/>
    </xf>
    <xf numFmtId="0" fontId="76" fillId="58" borderId="0" applyNumberFormat="0" applyBorder="0" applyAlignment="0" applyProtection="0">
      <alignment vertical="center"/>
    </xf>
    <xf numFmtId="0" fontId="76" fillId="58" borderId="0" applyNumberFormat="0" applyBorder="0" applyAlignment="0" applyProtection="0">
      <alignment vertical="center"/>
    </xf>
    <xf numFmtId="0" fontId="76" fillId="58" borderId="0" applyNumberFormat="0" applyBorder="0" applyAlignment="0" applyProtection="0">
      <alignment vertical="center"/>
    </xf>
    <xf numFmtId="0" fontId="76" fillId="58" borderId="0" applyNumberFormat="0" applyBorder="0" applyAlignment="0" applyProtection="0">
      <alignment vertical="center"/>
    </xf>
    <xf numFmtId="0" fontId="76" fillId="59" borderId="0" applyNumberFormat="0" applyBorder="0" applyAlignment="0" applyProtection="0">
      <alignment vertical="center"/>
    </xf>
    <xf numFmtId="41" fontId="33" fillId="0" borderId="0" applyFont="0" applyFill="0" applyBorder="0" applyAlignment="0" applyProtection="0">
      <alignment vertical="top"/>
    </xf>
    <xf numFmtId="0" fontId="76" fillId="59" borderId="0" applyNumberFormat="0" applyBorder="0" applyAlignment="0" applyProtection="0">
      <alignment vertical="center"/>
    </xf>
    <xf numFmtId="0" fontId="76" fillId="59" borderId="0" applyNumberFormat="0" applyBorder="0" applyAlignment="0" applyProtection="0">
      <alignment vertical="center"/>
    </xf>
    <xf numFmtId="0" fontId="76" fillId="59" borderId="0" applyNumberFormat="0" applyBorder="0" applyAlignment="0" applyProtection="0">
      <alignment vertical="center"/>
    </xf>
    <xf numFmtId="0" fontId="76" fillId="59" borderId="0" applyNumberFormat="0" applyBorder="0" applyAlignment="0" applyProtection="0">
      <alignment vertical="center"/>
    </xf>
    <xf numFmtId="0" fontId="76" fillId="59" borderId="0" applyNumberFormat="0" applyBorder="0" applyAlignment="0" applyProtection="0">
      <alignment vertical="center"/>
    </xf>
    <xf numFmtId="0" fontId="76" fillId="60" borderId="0" applyNumberFormat="0" applyBorder="0" applyAlignment="0" applyProtection="0">
      <alignment vertical="center"/>
    </xf>
    <xf numFmtId="0" fontId="76" fillId="60" borderId="0" applyNumberFormat="0" applyBorder="0" applyAlignment="0" applyProtection="0">
      <alignment vertical="center"/>
    </xf>
    <xf numFmtId="0" fontId="76" fillId="60" borderId="0" applyNumberFormat="0" applyBorder="0" applyAlignment="0" applyProtection="0">
      <alignment vertical="center"/>
    </xf>
    <xf numFmtId="0" fontId="76" fillId="60" borderId="0" applyNumberFormat="0" applyBorder="0" applyAlignment="0" applyProtection="0">
      <alignment vertical="center"/>
    </xf>
    <xf numFmtId="0" fontId="76" fillId="60" borderId="0" applyNumberFormat="0" applyBorder="0" applyAlignment="0" applyProtection="0">
      <alignment vertical="center"/>
    </xf>
    <xf numFmtId="0" fontId="76" fillId="60" borderId="0" applyNumberFormat="0" applyBorder="0" applyAlignment="0" applyProtection="0">
      <alignment vertical="center"/>
    </xf>
    <xf numFmtId="0" fontId="76" fillId="61" borderId="0" applyNumberFormat="0" applyBorder="0" applyAlignment="0" applyProtection="0">
      <alignment vertical="center"/>
    </xf>
    <xf numFmtId="0" fontId="76" fillId="61" borderId="0" applyNumberFormat="0" applyBorder="0" applyAlignment="0" applyProtection="0">
      <alignment vertical="center"/>
    </xf>
    <xf numFmtId="0" fontId="19" fillId="33" borderId="0" applyNumberFormat="0" applyBorder="0" applyAlignment="0" applyProtection="0">
      <alignment vertical="center"/>
    </xf>
    <xf numFmtId="0" fontId="76" fillId="61" borderId="0" applyNumberFormat="0" applyBorder="0" applyAlignment="0" applyProtection="0">
      <alignment vertical="center"/>
    </xf>
    <xf numFmtId="0" fontId="76" fillId="61" borderId="0" applyNumberFormat="0" applyBorder="0" applyAlignment="0" applyProtection="0">
      <alignment vertical="center"/>
    </xf>
    <xf numFmtId="0" fontId="76" fillId="61" borderId="0" applyNumberFormat="0" applyBorder="0" applyAlignment="0" applyProtection="0">
      <alignment vertical="center"/>
    </xf>
    <xf numFmtId="0" fontId="76" fillId="61" borderId="0" applyNumberFormat="0" applyBorder="0" applyAlignment="0" applyProtection="0">
      <alignment vertical="center"/>
    </xf>
    <xf numFmtId="0" fontId="76" fillId="62" borderId="0" applyNumberFormat="0" applyBorder="0" applyAlignment="0" applyProtection="0">
      <alignment vertical="center"/>
    </xf>
    <xf numFmtId="0" fontId="76" fillId="62" borderId="0" applyNumberFormat="0" applyBorder="0" applyAlignment="0" applyProtection="0">
      <alignment vertical="center"/>
    </xf>
    <xf numFmtId="0" fontId="76" fillId="62" borderId="0" applyNumberFormat="0" applyBorder="0" applyAlignment="0" applyProtection="0">
      <alignment vertical="center"/>
    </xf>
    <xf numFmtId="0" fontId="76" fillId="62" borderId="0" applyNumberFormat="0" applyBorder="0" applyAlignment="0" applyProtection="0">
      <alignment vertical="center"/>
    </xf>
    <xf numFmtId="0" fontId="76" fillId="62" borderId="0" applyNumberFormat="0" applyBorder="0" applyAlignment="0" applyProtection="0">
      <alignment vertical="center"/>
    </xf>
    <xf numFmtId="0" fontId="76" fillId="62" borderId="0" applyNumberFormat="0" applyBorder="0" applyAlignment="0" applyProtection="0">
      <alignment vertical="center"/>
    </xf>
    <xf numFmtId="0" fontId="76" fillId="63" borderId="0" applyNumberFormat="0" applyBorder="0" applyAlignment="0" applyProtection="0">
      <alignment vertical="center"/>
    </xf>
    <xf numFmtId="0" fontId="76" fillId="63" borderId="0" applyNumberFormat="0" applyBorder="0" applyAlignment="0" applyProtection="0">
      <alignment vertical="center"/>
    </xf>
    <xf numFmtId="0" fontId="19" fillId="41" borderId="0" applyNumberFormat="0" applyBorder="0" applyAlignment="0" applyProtection="0">
      <alignment vertical="center"/>
    </xf>
    <xf numFmtId="0" fontId="76" fillId="63" borderId="0" applyNumberFormat="0" applyBorder="0" applyAlignment="0" applyProtection="0">
      <alignment vertical="center"/>
    </xf>
    <xf numFmtId="0" fontId="76" fillId="63" borderId="0" applyNumberFormat="0" applyBorder="0" applyAlignment="0" applyProtection="0">
      <alignment vertical="center"/>
    </xf>
    <xf numFmtId="0" fontId="76" fillId="63" borderId="0" applyNumberFormat="0" applyBorder="0" applyAlignment="0" applyProtection="0">
      <alignment vertical="center"/>
    </xf>
    <xf numFmtId="0" fontId="76" fillId="63" borderId="0" applyNumberFormat="0" applyBorder="0" applyAlignment="0" applyProtection="0">
      <alignment vertical="center"/>
    </xf>
    <xf numFmtId="0" fontId="76" fillId="58" borderId="0" applyNumberFormat="0" applyBorder="0" applyAlignment="0" applyProtection="0">
      <alignment vertical="center"/>
    </xf>
    <xf numFmtId="0" fontId="76" fillId="58" borderId="0" applyNumberFormat="0" applyBorder="0" applyAlignment="0" applyProtection="0">
      <alignment vertical="center"/>
    </xf>
    <xf numFmtId="0" fontId="19" fillId="45" borderId="0" applyNumberFormat="0" applyBorder="0" applyAlignment="0" applyProtection="0">
      <alignment vertical="center"/>
    </xf>
    <xf numFmtId="0" fontId="76" fillId="58" borderId="0" applyNumberFormat="0" applyBorder="0" applyAlignment="0" applyProtection="0">
      <alignment vertical="center"/>
    </xf>
    <xf numFmtId="0" fontId="76" fillId="58" borderId="0" applyNumberFormat="0" applyBorder="0" applyAlignment="0" applyProtection="0">
      <alignment vertical="center"/>
    </xf>
    <xf numFmtId="0" fontId="76" fillId="58" borderId="0" applyNumberFormat="0" applyBorder="0" applyAlignment="0" applyProtection="0">
      <alignment vertical="center"/>
    </xf>
    <xf numFmtId="0" fontId="76" fillId="58" borderId="0" applyNumberFormat="0" applyBorder="0" applyAlignment="0" applyProtection="0">
      <alignment vertical="center"/>
    </xf>
    <xf numFmtId="0" fontId="76" fillId="61" borderId="0" applyNumberFormat="0" applyBorder="0" applyAlignment="0" applyProtection="0">
      <alignment vertical="center"/>
    </xf>
    <xf numFmtId="0" fontId="76" fillId="61" borderId="0" applyNumberFormat="0" applyBorder="0" applyAlignment="0" applyProtection="0">
      <alignment vertical="center"/>
    </xf>
    <xf numFmtId="0" fontId="76" fillId="61" borderId="0" applyNumberFormat="0" applyBorder="0" applyAlignment="0" applyProtection="0">
      <alignment vertical="center"/>
    </xf>
    <xf numFmtId="0" fontId="76" fillId="61" borderId="0" applyNumberFormat="0" applyBorder="0" applyAlignment="0" applyProtection="0">
      <alignment vertical="center"/>
    </xf>
    <xf numFmtId="0" fontId="76" fillId="61" borderId="0" applyNumberFormat="0" applyBorder="0" applyAlignment="0" applyProtection="0">
      <alignment vertical="center"/>
    </xf>
    <xf numFmtId="0" fontId="76" fillId="61" borderId="0" applyNumberFormat="0" applyBorder="0" applyAlignment="0" applyProtection="0">
      <alignment vertical="center"/>
    </xf>
    <xf numFmtId="0" fontId="76" fillId="64" borderId="0" applyNumberFormat="0" applyBorder="0" applyAlignment="0" applyProtection="0">
      <alignment vertical="center"/>
    </xf>
    <xf numFmtId="0" fontId="76" fillId="64" borderId="0" applyNumberFormat="0" applyBorder="0" applyAlignment="0" applyProtection="0">
      <alignment vertical="center"/>
    </xf>
    <xf numFmtId="0" fontId="19" fillId="53" borderId="0" applyNumberFormat="0" applyBorder="0" applyAlignment="0" applyProtection="0">
      <alignment vertical="center"/>
    </xf>
    <xf numFmtId="0" fontId="76" fillId="64" borderId="0" applyNumberFormat="0" applyBorder="0" applyAlignment="0" applyProtection="0">
      <alignment vertical="center"/>
    </xf>
    <xf numFmtId="0" fontId="76" fillId="64" borderId="0" applyNumberFormat="0" applyBorder="0" applyAlignment="0" applyProtection="0">
      <alignment vertical="center"/>
    </xf>
    <xf numFmtId="0" fontId="76" fillId="64" borderId="0" applyNumberFormat="0" applyBorder="0" applyAlignment="0" applyProtection="0">
      <alignment vertical="center"/>
    </xf>
    <xf numFmtId="0" fontId="76" fillId="64" borderId="0" applyNumberFormat="0" applyBorder="0" applyAlignment="0" applyProtection="0">
      <alignment vertical="center"/>
    </xf>
    <xf numFmtId="0" fontId="97" fillId="65" borderId="0" applyNumberFormat="0" applyBorder="0" applyAlignment="0" applyProtection="0">
      <alignment vertical="center"/>
    </xf>
    <xf numFmtId="0" fontId="97" fillId="65" borderId="0" applyNumberFormat="0" applyBorder="0" applyAlignment="0" applyProtection="0">
      <alignment vertical="center"/>
    </xf>
    <xf numFmtId="0" fontId="98" fillId="34" borderId="0" applyNumberFormat="0" applyBorder="0" applyAlignment="0" applyProtection="0">
      <alignment vertical="center"/>
    </xf>
    <xf numFmtId="0" fontId="97" fillId="65" borderId="0" applyNumberFormat="0" applyBorder="0" applyAlignment="0" applyProtection="0">
      <alignment vertical="center"/>
    </xf>
    <xf numFmtId="0" fontId="97" fillId="65" borderId="0" applyNumberFormat="0" applyBorder="0" applyAlignment="0" applyProtection="0">
      <alignment vertical="center"/>
    </xf>
    <xf numFmtId="0" fontId="97" fillId="65" borderId="0" applyNumberFormat="0" applyBorder="0" applyAlignment="0" applyProtection="0">
      <alignment vertical="center"/>
    </xf>
    <xf numFmtId="0" fontId="97" fillId="65" borderId="0" applyNumberFormat="0" applyBorder="0" applyAlignment="0" applyProtection="0">
      <alignment vertical="center"/>
    </xf>
    <xf numFmtId="0" fontId="97" fillId="62" borderId="0" applyNumberFormat="0" applyBorder="0" applyAlignment="0" applyProtection="0">
      <alignment vertical="center"/>
    </xf>
    <xf numFmtId="0" fontId="97" fillId="62" borderId="0" applyNumberFormat="0" applyBorder="0" applyAlignment="0" applyProtection="0">
      <alignment vertical="center"/>
    </xf>
    <xf numFmtId="0" fontId="97" fillId="62" borderId="0" applyNumberFormat="0" applyBorder="0" applyAlignment="0" applyProtection="0">
      <alignment vertical="center"/>
    </xf>
    <xf numFmtId="0" fontId="97" fillId="62" borderId="0" applyNumberFormat="0" applyBorder="0" applyAlignment="0" applyProtection="0">
      <alignment vertical="center"/>
    </xf>
    <xf numFmtId="0" fontId="97" fillId="62" borderId="0" applyNumberFormat="0" applyBorder="0" applyAlignment="0" applyProtection="0">
      <alignment vertical="center"/>
    </xf>
    <xf numFmtId="0" fontId="97" fillId="62" borderId="0" applyNumberFormat="0" applyBorder="0" applyAlignment="0" applyProtection="0">
      <alignment vertical="center"/>
    </xf>
    <xf numFmtId="0" fontId="97" fillId="63" borderId="0" applyNumberFormat="0" applyBorder="0" applyAlignment="0" applyProtection="0">
      <alignment vertical="center"/>
    </xf>
    <xf numFmtId="0" fontId="97" fillId="63" borderId="0" applyNumberFormat="0" applyBorder="0" applyAlignment="0" applyProtection="0">
      <alignment vertical="center"/>
    </xf>
    <xf numFmtId="0" fontId="98" fillId="42" borderId="0" applyNumberFormat="0" applyBorder="0" applyAlignment="0" applyProtection="0">
      <alignment vertical="center"/>
    </xf>
    <xf numFmtId="0" fontId="97" fillId="63" borderId="0" applyNumberFormat="0" applyBorder="0" applyAlignment="0" applyProtection="0">
      <alignment vertical="center"/>
    </xf>
    <xf numFmtId="0" fontId="97" fillId="63" borderId="0" applyNumberFormat="0" applyBorder="0" applyAlignment="0" applyProtection="0">
      <alignment vertical="center"/>
    </xf>
    <xf numFmtId="0" fontId="97" fillId="63" borderId="0" applyNumberFormat="0" applyBorder="0" applyAlignment="0" applyProtection="0">
      <alignment vertical="center"/>
    </xf>
    <xf numFmtId="0" fontId="97" fillId="63" borderId="0" applyNumberFormat="0" applyBorder="0" applyAlignment="0" applyProtection="0">
      <alignment vertical="center"/>
    </xf>
    <xf numFmtId="0" fontId="97" fillId="66" borderId="0" applyNumberFormat="0" applyBorder="0" applyAlignment="0" applyProtection="0">
      <alignment vertical="center"/>
    </xf>
    <xf numFmtId="0" fontId="97" fillId="66" borderId="0" applyNumberFormat="0" applyBorder="0" applyAlignment="0" applyProtection="0">
      <alignment vertical="center"/>
    </xf>
    <xf numFmtId="0" fontId="98" fillId="46" borderId="0" applyNumberFormat="0" applyBorder="0" applyAlignment="0" applyProtection="0">
      <alignment vertical="center"/>
    </xf>
    <xf numFmtId="0" fontId="97" fillId="66" borderId="0" applyNumberFormat="0" applyBorder="0" applyAlignment="0" applyProtection="0">
      <alignment vertical="center"/>
    </xf>
    <xf numFmtId="0" fontId="97" fillId="66" borderId="0" applyNumberFormat="0" applyBorder="0" applyAlignment="0" applyProtection="0">
      <alignment vertical="center"/>
    </xf>
    <xf numFmtId="0" fontId="97" fillId="66" borderId="0" applyNumberFormat="0" applyBorder="0" applyAlignment="0" applyProtection="0">
      <alignment vertical="center"/>
    </xf>
    <xf numFmtId="0" fontId="97" fillId="66" borderId="0" applyNumberFormat="0" applyBorder="0" applyAlignment="0" applyProtection="0">
      <alignment vertical="center"/>
    </xf>
    <xf numFmtId="0" fontId="97" fillId="67" borderId="0" applyNumberFormat="0" applyBorder="0" applyAlignment="0" applyProtection="0">
      <alignment vertical="center"/>
    </xf>
    <xf numFmtId="0" fontId="97" fillId="67" borderId="0" applyNumberFormat="0" applyBorder="0" applyAlignment="0" applyProtection="0">
      <alignment vertical="center"/>
    </xf>
    <xf numFmtId="0" fontId="97" fillId="67" borderId="0" applyNumberFormat="0" applyBorder="0" applyAlignment="0" applyProtection="0">
      <alignment vertical="center"/>
    </xf>
    <xf numFmtId="0" fontId="97" fillId="67" borderId="0" applyNumberFormat="0" applyBorder="0" applyAlignment="0" applyProtection="0">
      <alignment vertical="center"/>
    </xf>
    <xf numFmtId="0" fontId="97" fillId="67" borderId="0" applyNumberFormat="0" applyBorder="0" applyAlignment="0" applyProtection="0">
      <alignment vertical="center"/>
    </xf>
    <xf numFmtId="0" fontId="97" fillId="67" borderId="0" applyNumberFormat="0" applyBorder="0" applyAlignment="0" applyProtection="0">
      <alignment vertical="center"/>
    </xf>
    <xf numFmtId="0" fontId="97" fillId="68" borderId="0" applyNumberFormat="0" applyBorder="0" applyAlignment="0" applyProtection="0">
      <alignment vertical="center"/>
    </xf>
    <xf numFmtId="0" fontId="97" fillId="68" borderId="0" applyNumberFormat="0" applyBorder="0" applyAlignment="0" applyProtection="0">
      <alignment vertical="center"/>
    </xf>
    <xf numFmtId="0" fontId="98" fillId="54" borderId="0" applyNumberFormat="0" applyBorder="0" applyAlignment="0" applyProtection="0">
      <alignment vertical="center"/>
    </xf>
    <xf numFmtId="0" fontId="97" fillId="68" borderId="0" applyNumberFormat="0" applyBorder="0" applyAlignment="0" applyProtection="0">
      <alignment vertical="center"/>
    </xf>
    <xf numFmtId="0" fontId="97" fillId="68" borderId="0" applyNumberFormat="0" applyBorder="0" applyAlignment="0" applyProtection="0">
      <alignment vertical="center"/>
    </xf>
    <xf numFmtId="0" fontId="97" fillId="68" borderId="0" applyNumberFormat="0" applyBorder="0" applyAlignment="0" applyProtection="0">
      <alignment vertical="center"/>
    </xf>
    <xf numFmtId="0" fontId="97" fillId="68" borderId="0" applyNumberFormat="0" applyBorder="0" applyAlignment="0" applyProtection="0">
      <alignment vertical="center"/>
    </xf>
    <xf numFmtId="41" fontId="33" fillId="0" borderId="0" applyFont="0" applyFill="0" applyBorder="0" applyAlignment="0" applyProtection="0">
      <alignment vertical="top"/>
    </xf>
    <xf numFmtId="38" fontId="146" fillId="0" borderId="0" applyFont="0" applyFill="0" applyBorder="0" applyAlignment="0" applyProtection="0">
      <alignment vertical="center"/>
    </xf>
    <xf numFmtId="40" fontId="14" fillId="0" borderId="0" applyFont="0" applyFill="0" applyBorder="0" applyAlignment="0" applyProtection="0"/>
    <xf numFmtId="37" fontId="36" fillId="0" borderId="0" applyFont="0" applyFill="0" applyBorder="0" applyAlignment="0" applyProtection="0"/>
    <xf numFmtId="248" fontId="36" fillId="0" borderId="0" applyFont="0" applyFill="0" applyBorder="0" applyAlignment="0" applyProtection="0"/>
    <xf numFmtId="0" fontId="81" fillId="0" borderId="76" applyFill="0" applyAlignment="0" applyProtection="0">
      <protection locked="0"/>
    </xf>
    <xf numFmtId="37" fontId="36" fillId="0" borderId="0"/>
    <xf numFmtId="0" fontId="36" fillId="0" borderId="0"/>
    <xf numFmtId="0" fontId="36" fillId="0" borderId="76" applyNumberFormat="0" applyFont="0" applyFill="0" applyAlignment="0" applyProtection="0"/>
    <xf numFmtId="0" fontId="36" fillId="0" borderId="76" applyNumberFormat="0" applyFont="0" applyFill="0" applyAlignment="0" applyProtection="0"/>
    <xf numFmtId="0" fontId="36" fillId="0" borderId="76" applyNumberFormat="0" applyFont="0" applyFill="0" applyAlignment="0" applyProtection="0"/>
    <xf numFmtId="0" fontId="36" fillId="0" borderId="76" applyNumberFormat="0" applyFont="0" applyFill="0" applyAlignment="0" applyProtection="0"/>
    <xf numFmtId="4" fontId="99" fillId="74" borderId="297" applyNumberFormat="0" applyProtection="0">
      <alignment horizontal="left" vertical="center" indent="1"/>
    </xf>
    <xf numFmtId="0" fontId="97" fillId="80" borderId="0" applyNumberFormat="0" applyBorder="0" applyAlignment="0" applyProtection="0">
      <alignment vertical="center"/>
    </xf>
    <xf numFmtId="0" fontId="97" fillId="80" borderId="0" applyNumberFormat="0" applyBorder="0" applyAlignment="0" applyProtection="0">
      <alignment vertical="center"/>
    </xf>
    <xf numFmtId="0" fontId="98" fillId="31" borderId="0" applyNumberFormat="0" applyBorder="0" applyAlignment="0" applyProtection="0">
      <alignment vertical="center"/>
    </xf>
    <xf numFmtId="0" fontId="97" fillId="80" borderId="0" applyNumberFormat="0" applyBorder="0" applyAlignment="0" applyProtection="0">
      <alignment vertical="center"/>
    </xf>
    <xf numFmtId="0" fontId="97" fillId="80" borderId="0" applyNumberFormat="0" applyBorder="0" applyAlignment="0" applyProtection="0">
      <alignment vertical="center"/>
    </xf>
    <xf numFmtId="0" fontId="97" fillId="80" borderId="0" applyNumberFormat="0" applyBorder="0" applyAlignment="0" applyProtection="0">
      <alignment vertical="center"/>
    </xf>
    <xf numFmtId="0" fontId="97" fillId="80" borderId="0" applyNumberFormat="0" applyBorder="0" applyAlignment="0" applyProtection="0">
      <alignment vertical="center"/>
    </xf>
    <xf numFmtId="0" fontId="97" fillId="70" borderId="0" applyNumberFormat="0" applyBorder="0" applyAlignment="0" applyProtection="0">
      <alignment vertical="center"/>
    </xf>
    <xf numFmtId="0" fontId="97" fillId="70" borderId="0" applyNumberFormat="0" applyBorder="0" applyAlignment="0" applyProtection="0">
      <alignment vertical="center"/>
    </xf>
    <xf numFmtId="0" fontId="97" fillId="70" borderId="0" applyNumberFormat="0" applyBorder="0" applyAlignment="0" applyProtection="0">
      <alignment vertical="center"/>
    </xf>
    <xf numFmtId="0" fontId="97" fillId="70" borderId="0" applyNumberFormat="0" applyBorder="0" applyAlignment="0" applyProtection="0">
      <alignment vertical="center"/>
    </xf>
    <xf numFmtId="0" fontId="97" fillId="70" borderId="0" applyNumberFormat="0" applyBorder="0" applyAlignment="0" applyProtection="0">
      <alignment vertical="center"/>
    </xf>
    <xf numFmtId="0" fontId="97" fillId="70" borderId="0" applyNumberFormat="0" applyBorder="0" applyAlignment="0" applyProtection="0">
      <alignment vertical="center"/>
    </xf>
    <xf numFmtId="0" fontId="97" fillId="72" borderId="0" applyNumberFormat="0" applyBorder="0" applyAlignment="0" applyProtection="0">
      <alignment vertical="center"/>
    </xf>
    <xf numFmtId="0" fontId="97" fillId="72" borderId="0" applyNumberFormat="0" applyBorder="0" applyAlignment="0" applyProtection="0">
      <alignment vertical="center"/>
    </xf>
    <xf numFmtId="0" fontId="97" fillId="72" borderId="0" applyNumberFormat="0" applyBorder="0" applyAlignment="0" applyProtection="0">
      <alignment vertical="center"/>
    </xf>
    <xf numFmtId="0" fontId="97" fillId="72" borderId="0" applyNumberFormat="0" applyBorder="0" applyAlignment="0" applyProtection="0">
      <alignment vertical="center"/>
    </xf>
    <xf numFmtId="0" fontId="97" fillId="72" borderId="0" applyNumberFormat="0" applyBorder="0" applyAlignment="0" applyProtection="0">
      <alignment vertical="center"/>
    </xf>
    <xf numFmtId="0" fontId="97" fillId="72" borderId="0" applyNumberFormat="0" applyBorder="0" applyAlignment="0" applyProtection="0">
      <alignment vertical="center"/>
    </xf>
    <xf numFmtId="0" fontId="97" fillId="66" borderId="0" applyNumberFormat="0" applyBorder="0" applyAlignment="0" applyProtection="0">
      <alignment vertical="center"/>
    </xf>
    <xf numFmtId="0" fontId="97" fillId="66" borderId="0" applyNumberFormat="0" applyBorder="0" applyAlignment="0" applyProtection="0">
      <alignment vertical="center"/>
    </xf>
    <xf numFmtId="0" fontId="98" fillId="43" borderId="0" applyNumberFormat="0" applyBorder="0" applyAlignment="0" applyProtection="0">
      <alignment vertical="center"/>
    </xf>
    <xf numFmtId="0" fontId="97" fillId="66" borderId="0" applyNumberFormat="0" applyBorder="0" applyAlignment="0" applyProtection="0">
      <alignment vertical="center"/>
    </xf>
    <xf numFmtId="0" fontId="97" fillId="66" borderId="0" applyNumberFormat="0" applyBorder="0" applyAlignment="0" applyProtection="0">
      <alignment vertical="center"/>
    </xf>
    <xf numFmtId="0" fontId="97" fillId="66" borderId="0" applyNumberFormat="0" applyBorder="0" applyAlignment="0" applyProtection="0">
      <alignment vertical="center"/>
    </xf>
    <xf numFmtId="0" fontId="97" fillId="66" borderId="0" applyNumberFormat="0" applyBorder="0" applyAlignment="0" applyProtection="0">
      <alignment vertical="center"/>
    </xf>
    <xf numFmtId="0" fontId="97" fillId="67" borderId="0" applyNumberFormat="0" applyBorder="0" applyAlignment="0" applyProtection="0">
      <alignment vertical="center"/>
    </xf>
    <xf numFmtId="0" fontId="97" fillId="67" borderId="0" applyNumberFormat="0" applyBorder="0" applyAlignment="0" applyProtection="0">
      <alignment vertical="center"/>
    </xf>
    <xf numFmtId="0" fontId="97" fillId="67" borderId="0" applyNumberFormat="0" applyBorder="0" applyAlignment="0" applyProtection="0">
      <alignment vertical="center"/>
    </xf>
    <xf numFmtId="0" fontId="97" fillId="67" borderId="0" applyNumberFormat="0" applyBorder="0" applyAlignment="0" applyProtection="0">
      <alignment vertical="center"/>
    </xf>
    <xf numFmtId="0" fontId="97" fillId="67" borderId="0" applyNumberFormat="0" applyBorder="0" applyAlignment="0" applyProtection="0">
      <alignment vertical="center"/>
    </xf>
    <xf numFmtId="0" fontId="97" fillId="67" borderId="0" applyNumberFormat="0" applyBorder="0" applyAlignment="0" applyProtection="0">
      <alignment vertical="center"/>
    </xf>
    <xf numFmtId="0" fontId="97" fillId="71" borderId="0" applyNumberFormat="0" applyBorder="0" applyAlignment="0" applyProtection="0">
      <alignment vertical="center"/>
    </xf>
    <xf numFmtId="0" fontId="97" fillId="71" borderId="0" applyNumberFormat="0" applyBorder="0" applyAlignment="0" applyProtection="0">
      <alignment vertical="center"/>
    </xf>
    <xf numFmtId="0" fontId="97" fillId="71" borderId="0" applyNumberFormat="0" applyBorder="0" applyAlignment="0" applyProtection="0">
      <alignment vertical="center"/>
    </xf>
    <xf numFmtId="0" fontId="97" fillId="71" borderId="0" applyNumberFormat="0" applyBorder="0" applyAlignment="0" applyProtection="0">
      <alignment vertical="center"/>
    </xf>
    <xf numFmtId="0" fontId="97" fillId="71" borderId="0" applyNumberFormat="0" applyBorder="0" applyAlignment="0" applyProtection="0">
      <alignment vertical="center"/>
    </xf>
    <xf numFmtId="0" fontId="97" fillId="71" borderId="0" applyNumberFormat="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173"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106" fillId="81" borderId="298" applyNumberFormat="0" applyAlignment="0" applyProtection="0">
      <alignment vertical="center"/>
    </xf>
    <xf numFmtId="0" fontId="106" fillId="81" borderId="298" applyNumberFormat="0" applyAlignment="0" applyProtection="0">
      <alignment vertical="center"/>
    </xf>
    <xf numFmtId="0" fontId="106" fillId="81" borderId="298" applyNumberFormat="0" applyAlignment="0" applyProtection="0">
      <alignment vertical="center"/>
    </xf>
    <xf numFmtId="0" fontId="106" fillId="81" borderId="298" applyNumberFormat="0" applyAlignment="0" applyProtection="0">
      <alignment vertical="center"/>
    </xf>
    <xf numFmtId="0" fontId="106" fillId="81" borderId="298" applyNumberFormat="0" applyAlignment="0" applyProtection="0">
      <alignment vertical="center"/>
    </xf>
    <xf numFmtId="0" fontId="106" fillId="81" borderId="298" applyNumberFormat="0" applyAlignment="0" applyProtection="0">
      <alignment vertical="center"/>
    </xf>
    <xf numFmtId="0" fontId="108" fillId="82" borderId="0" applyNumberFormat="0" applyBorder="0" applyAlignment="0" applyProtection="0">
      <alignment vertical="center"/>
    </xf>
    <xf numFmtId="0" fontId="108" fillId="82" borderId="0" applyNumberFormat="0" applyBorder="0" applyAlignment="0" applyProtection="0">
      <alignment vertical="center"/>
    </xf>
    <xf numFmtId="0" fontId="108" fillId="82" borderId="0" applyNumberFormat="0" applyBorder="0" applyAlignment="0" applyProtection="0">
      <alignment vertical="center"/>
    </xf>
    <xf numFmtId="0" fontId="108" fillId="82" borderId="0" applyNumberFormat="0" applyBorder="0" applyAlignment="0" applyProtection="0">
      <alignment vertical="center"/>
    </xf>
    <xf numFmtId="0" fontId="108" fillId="82" borderId="0" applyNumberFormat="0" applyBorder="0" applyAlignment="0" applyProtection="0">
      <alignment vertical="center"/>
    </xf>
    <xf numFmtId="0" fontId="108" fillId="82"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83" borderId="299" applyNumberFormat="0" applyFont="0" applyAlignment="0" applyProtection="0">
      <alignment vertical="center"/>
    </xf>
    <xf numFmtId="0" fontId="14" fillId="83" borderId="299" applyNumberFormat="0" applyFont="0" applyAlignment="0" applyProtection="0">
      <alignment vertical="center"/>
    </xf>
    <xf numFmtId="0" fontId="14" fillId="83" borderId="299" applyNumberFormat="0" applyFont="0" applyAlignment="0" applyProtection="0">
      <alignment vertical="center"/>
    </xf>
    <xf numFmtId="0" fontId="19" fillId="30" borderId="291" applyNumberFormat="0" applyFont="0" applyAlignment="0" applyProtection="0">
      <alignment vertical="center"/>
    </xf>
    <xf numFmtId="0" fontId="76" fillId="30" borderId="291" applyNumberFormat="0" applyFont="0" applyAlignment="0" applyProtection="0">
      <alignment vertical="center"/>
    </xf>
    <xf numFmtId="0" fontId="76" fillId="30" borderId="291" applyNumberFormat="0" applyFont="0" applyAlignment="0" applyProtection="0">
      <alignment vertical="center"/>
    </xf>
    <xf numFmtId="0" fontId="14" fillId="83" borderId="299" applyNumberFormat="0" applyFont="0" applyAlignment="0" applyProtection="0">
      <alignment vertical="center"/>
    </xf>
    <xf numFmtId="0" fontId="14" fillId="83" borderId="299" applyNumberFormat="0" applyFont="0" applyAlignment="0" applyProtection="0">
      <alignment vertical="center"/>
    </xf>
    <xf numFmtId="0" fontId="19" fillId="30" borderId="291" applyNumberFormat="0" applyFont="0" applyAlignment="0" applyProtection="0">
      <alignment vertical="center"/>
    </xf>
    <xf numFmtId="0" fontId="14" fillId="83" borderId="299" applyNumberFormat="0" applyFont="0" applyAlignment="0" applyProtection="0">
      <alignment vertical="center"/>
    </xf>
    <xf numFmtId="0" fontId="110" fillId="0" borderId="300" applyNumberFormat="0" applyFill="0" applyAlignment="0" applyProtection="0">
      <alignment vertical="center"/>
    </xf>
    <xf numFmtId="0" fontId="110" fillId="0" borderId="300" applyNumberFormat="0" applyFill="0" applyAlignment="0" applyProtection="0">
      <alignment vertical="center"/>
    </xf>
    <xf numFmtId="0" fontId="110" fillId="0" borderId="300" applyNumberFormat="0" applyFill="0" applyAlignment="0" applyProtection="0">
      <alignment vertical="center"/>
    </xf>
    <xf numFmtId="0" fontId="110" fillId="0" borderId="300" applyNumberFormat="0" applyFill="0" applyAlignment="0" applyProtection="0">
      <alignment vertical="center"/>
    </xf>
    <xf numFmtId="0" fontId="110" fillId="0" borderId="300" applyNumberFormat="0" applyFill="0" applyAlignment="0" applyProtection="0">
      <alignment vertical="center"/>
    </xf>
    <xf numFmtId="0" fontId="110" fillId="0" borderId="300" applyNumberFormat="0" applyFill="0" applyAlignment="0" applyProtection="0">
      <alignment vertical="center"/>
    </xf>
    <xf numFmtId="0" fontId="112" fillId="56" borderId="0" applyNumberFormat="0" applyBorder="0" applyAlignment="0" applyProtection="0">
      <alignment vertical="center"/>
    </xf>
    <xf numFmtId="0" fontId="112" fillId="56" borderId="0" applyNumberFormat="0" applyBorder="0" applyAlignment="0" applyProtection="0">
      <alignment vertical="center"/>
    </xf>
    <xf numFmtId="0" fontId="112" fillId="56" borderId="0" applyNumberFormat="0" applyBorder="0" applyAlignment="0" applyProtection="0">
      <alignment vertical="center"/>
    </xf>
    <xf numFmtId="0" fontId="112" fillId="56" borderId="0" applyNumberFormat="0" applyBorder="0" applyAlignment="0" applyProtection="0">
      <alignment vertical="center"/>
    </xf>
    <xf numFmtId="0" fontId="112" fillId="56" borderId="0" applyNumberFormat="0" applyBorder="0" applyAlignment="0" applyProtection="0">
      <alignment vertical="center"/>
    </xf>
    <xf numFmtId="0" fontId="112" fillId="56" borderId="0" applyNumberFormat="0" applyBorder="0" applyAlignment="0" applyProtection="0">
      <alignment vertical="center"/>
    </xf>
    <xf numFmtId="0" fontId="114" fillId="84" borderId="301" applyNumberFormat="0" applyAlignment="0" applyProtection="0">
      <alignment vertical="center"/>
    </xf>
    <xf numFmtId="0" fontId="114" fillId="84" borderId="301" applyNumberFormat="0" applyAlignment="0" applyProtection="0">
      <alignment vertical="center"/>
    </xf>
    <xf numFmtId="0" fontId="115" fillId="28" borderId="287" applyNumberFormat="0" applyAlignment="0" applyProtection="0">
      <alignment vertical="center"/>
    </xf>
    <xf numFmtId="0" fontId="114" fillId="84" borderId="301" applyNumberFormat="0" applyAlignment="0" applyProtection="0">
      <alignment vertical="center"/>
    </xf>
    <xf numFmtId="0" fontId="114" fillId="84" borderId="301" applyNumberFormat="0" applyAlignment="0" applyProtection="0">
      <alignment vertical="center"/>
    </xf>
    <xf numFmtId="0" fontId="114" fillId="84" borderId="301" applyNumberFormat="0" applyAlignment="0" applyProtection="0">
      <alignment vertical="center"/>
    </xf>
    <xf numFmtId="0" fontId="114" fillId="84" borderId="301" applyNumberFormat="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40" fontId="14" fillId="0" borderId="0" applyFont="0" applyFill="0" applyBorder="0" applyAlignment="0" applyProtection="0"/>
    <xf numFmtId="244" fontId="36"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76" fillId="0" borderId="0" applyFont="0" applyFill="0" applyBorder="0" applyAlignment="0" applyProtection="0">
      <alignment vertical="center"/>
    </xf>
    <xf numFmtId="38" fontId="76"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76" fillId="0" borderId="0" applyFont="0" applyFill="0" applyBorder="0" applyAlignment="0" applyProtection="0">
      <alignment vertical="center"/>
    </xf>
    <xf numFmtId="38" fontId="76" fillId="0" borderId="0" applyFont="0" applyFill="0" applyBorder="0" applyAlignment="0" applyProtection="0">
      <alignment vertical="center"/>
    </xf>
    <xf numFmtId="38" fontId="76"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76" fillId="0" borderId="0" applyFont="0" applyFill="0" applyBorder="0" applyAlignment="0" applyProtection="0">
      <alignment vertical="center"/>
    </xf>
    <xf numFmtId="38" fontId="76"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76" fillId="0" borderId="0" applyFont="0" applyFill="0" applyBorder="0" applyAlignment="0" applyProtection="0">
      <alignment vertical="center"/>
    </xf>
    <xf numFmtId="38" fontId="76" fillId="0" borderId="0" applyFont="0" applyFill="0" applyBorder="0" applyAlignment="0" applyProtection="0">
      <alignment vertical="center"/>
    </xf>
    <xf numFmtId="38" fontId="76" fillId="0" borderId="0" applyFont="0" applyFill="0" applyBorder="0" applyAlignment="0" applyProtection="0">
      <alignment vertical="center"/>
    </xf>
    <xf numFmtId="38" fontId="76"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76" fillId="0" borderId="0" applyFont="0" applyFill="0" applyBorder="0" applyAlignment="0" applyProtection="0">
      <alignment vertical="center"/>
    </xf>
    <xf numFmtId="38" fontId="76"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76" fillId="0" borderId="0" applyFont="0" applyFill="0" applyBorder="0" applyAlignment="0" applyProtection="0">
      <alignment vertical="center"/>
    </xf>
    <xf numFmtId="38" fontId="76"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4" fillId="0" borderId="0" applyFont="0" applyFill="0" applyBorder="0" applyAlignment="0" applyProtection="0">
      <alignment vertical="center"/>
    </xf>
    <xf numFmtId="38" fontId="76" fillId="0" borderId="0" applyFont="0" applyFill="0" applyBorder="0" applyAlignment="0" applyProtection="0">
      <alignment vertical="center"/>
    </xf>
    <xf numFmtId="38" fontId="76" fillId="0" borderId="0" applyFont="0" applyFill="0" applyBorder="0" applyAlignment="0" applyProtection="0">
      <alignment vertical="center"/>
    </xf>
    <xf numFmtId="38" fontId="76" fillId="0" borderId="0" applyFont="0" applyFill="0" applyBorder="0" applyAlignment="0" applyProtection="0">
      <alignment vertical="center"/>
    </xf>
    <xf numFmtId="38" fontId="76" fillId="0" borderId="0" applyFont="0" applyFill="0" applyBorder="0" applyAlignment="0" applyProtection="0">
      <alignment vertical="center"/>
    </xf>
    <xf numFmtId="38" fontId="76" fillId="0" borderId="0" applyFont="0" applyFill="0" applyBorder="0" applyAlignment="0" applyProtection="0">
      <alignment vertical="center"/>
    </xf>
    <xf numFmtId="38" fontId="76" fillId="0" borderId="0" applyFont="0" applyFill="0" applyBorder="0" applyAlignment="0" applyProtection="0">
      <alignment vertical="center"/>
    </xf>
    <xf numFmtId="0" fontId="78" fillId="0" borderId="302" applyNumberFormat="0" applyFill="0" applyAlignment="0" applyProtection="0">
      <alignment vertical="center"/>
    </xf>
    <xf numFmtId="0" fontId="78" fillId="0" borderId="302" applyNumberFormat="0" applyFill="0" applyAlignment="0" applyProtection="0">
      <alignment vertical="center"/>
    </xf>
    <xf numFmtId="0" fontId="78" fillId="0" borderId="302" applyNumberFormat="0" applyFill="0" applyAlignment="0" applyProtection="0">
      <alignment vertical="center"/>
    </xf>
    <xf numFmtId="0" fontId="174" fillId="0" borderId="284" applyNumberFormat="0" applyFill="0" applyAlignment="0" applyProtection="0">
      <alignment vertical="center"/>
    </xf>
    <xf numFmtId="0" fontId="78" fillId="0" borderId="302" applyNumberFormat="0" applyFill="0" applyAlignment="0" applyProtection="0">
      <alignment vertical="center"/>
    </xf>
    <xf numFmtId="0" fontId="78" fillId="0" borderId="302" applyNumberFormat="0" applyFill="0" applyAlignment="0" applyProtection="0">
      <alignment vertical="center"/>
    </xf>
    <xf numFmtId="0" fontId="78" fillId="0" borderId="302" applyNumberFormat="0" applyFill="0" applyAlignment="0" applyProtection="0">
      <alignment vertical="center"/>
    </xf>
    <xf numFmtId="0" fontId="78" fillId="0" borderId="302" applyNumberFormat="0" applyFill="0" applyAlignment="0" applyProtection="0">
      <alignment vertical="center"/>
    </xf>
    <xf numFmtId="0" fontId="117" fillId="0" borderId="303" applyNumberFormat="0" applyFill="0" applyAlignment="0" applyProtection="0">
      <alignment vertical="center"/>
    </xf>
    <xf numFmtId="0" fontId="117" fillId="0" borderId="303" applyNumberFormat="0" applyFill="0" applyAlignment="0" applyProtection="0">
      <alignment vertical="center"/>
    </xf>
    <xf numFmtId="0" fontId="175" fillId="0" borderId="285" applyNumberFormat="0" applyFill="0" applyAlignment="0" applyProtection="0">
      <alignment vertical="center"/>
    </xf>
    <xf numFmtId="0" fontId="117" fillId="0" borderId="303" applyNumberFormat="0" applyFill="0" applyAlignment="0" applyProtection="0">
      <alignment vertical="center"/>
    </xf>
    <xf numFmtId="0" fontId="117" fillId="0" borderId="303" applyNumberFormat="0" applyFill="0" applyAlignment="0" applyProtection="0">
      <alignment vertical="center"/>
    </xf>
    <xf numFmtId="0" fontId="117" fillId="0" borderId="303" applyNumberFormat="0" applyFill="0" applyAlignment="0" applyProtection="0">
      <alignment vertical="center"/>
    </xf>
    <xf numFmtId="0" fontId="117" fillId="0" borderId="303" applyNumberFormat="0" applyFill="0" applyAlignment="0" applyProtection="0">
      <alignment vertical="center"/>
    </xf>
    <xf numFmtId="0" fontId="119" fillId="0" borderId="304" applyNumberFormat="0" applyFill="0" applyAlignment="0" applyProtection="0">
      <alignment vertical="center"/>
    </xf>
    <xf numFmtId="0" fontId="119" fillId="0" borderId="304" applyNumberFormat="0" applyFill="0" applyAlignment="0" applyProtection="0">
      <alignment vertical="center"/>
    </xf>
    <xf numFmtId="0" fontId="119" fillId="0" borderId="304" applyNumberFormat="0" applyFill="0" applyAlignment="0" applyProtection="0">
      <alignment vertical="center"/>
    </xf>
    <xf numFmtId="0" fontId="176" fillId="0" borderId="286" applyNumberFormat="0" applyFill="0" applyAlignment="0" applyProtection="0">
      <alignment vertical="center"/>
    </xf>
    <xf numFmtId="0" fontId="119" fillId="0" borderId="304" applyNumberFormat="0" applyFill="0" applyAlignment="0" applyProtection="0">
      <alignment vertical="center"/>
    </xf>
    <xf numFmtId="0" fontId="119" fillId="0" borderId="304" applyNumberFormat="0" applyFill="0" applyAlignment="0" applyProtection="0">
      <alignment vertical="center"/>
    </xf>
    <xf numFmtId="0" fontId="119" fillId="0" borderId="304" applyNumberFormat="0" applyFill="0" applyAlignment="0" applyProtection="0">
      <alignment vertical="center"/>
    </xf>
    <xf numFmtId="0" fontId="119" fillId="0" borderId="304" applyNumberFormat="0" applyFill="0" applyAlignment="0" applyProtection="0">
      <alignment vertical="center"/>
    </xf>
    <xf numFmtId="0" fontId="119" fillId="0" borderId="0" applyNumberFormat="0" applyFill="0" applyBorder="0" applyAlignment="0" applyProtection="0">
      <alignment vertical="center"/>
    </xf>
    <xf numFmtId="0" fontId="119" fillId="0" borderId="0" applyNumberFormat="0" applyFill="0" applyBorder="0" applyAlignment="0" applyProtection="0">
      <alignment vertical="center"/>
    </xf>
    <xf numFmtId="0" fontId="119" fillId="0" borderId="0" applyNumberFormat="0" applyFill="0" applyBorder="0" applyAlignment="0" applyProtection="0">
      <alignment vertical="center"/>
    </xf>
    <xf numFmtId="0" fontId="176" fillId="0" borderId="0" applyNumberFormat="0" applyFill="0" applyBorder="0" applyAlignment="0" applyProtection="0">
      <alignment vertical="center"/>
    </xf>
    <xf numFmtId="0" fontId="119" fillId="0" borderId="0" applyNumberFormat="0" applyFill="0" applyBorder="0" applyAlignment="0" applyProtection="0">
      <alignment vertical="center"/>
    </xf>
    <xf numFmtId="0" fontId="119" fillId="0" borderId="0" applyNumberFormat="0" applyFill="0" applyBorder="0" applyAlignment="0" applyProtection="0">
      <alignment vertical="center"/>
    </xf>
    <xf numFmtId="0" fontId="119" fillId="0" borderId="0" applyNumberFormat="0" applyFill="0" applyBorder="0" applyAlignment="0" applyProtection="0">
      <alignment vertical="center"/>
    </xf>
    <xf numFmtId="0" fontId="119" fillId="0" borderId="0" applyNumberFormat="0" applyFill="0" applyBorder="0" applyAlignment="0" applyProtection="0">
      <alignment vertical="center"/>
    </xf>
    <xf numFmtId="0" fontId="120" fillId="0" borderId="305" applyNumberFormat="0" applyFill="0" applyAlignment="0" applyProtection="0">
      <alignment vertical="center"/>
    </xf>
    <xf numFmtId="0" fontId="120" fillId="0" borderId="305" applyNumberFormat="0" applyFill="0" applyAlignment="0" applyProtection="0">
      <alignment vertical="center"/>
    </xf>
    <xf numFmtId="0" fontId="43" fillId="0" borderId="292" applyNumberFormat="0" applyFill="0" applyAlignment="0" applyProtection="0">
      <alignment vertical="center"/>
    </xf>
    <xf numFmtId="0" fontId="120" fillId="0" borderId="305" applyNumberFormat="0" applyFill="0" applyAlignment="0" applyProtection="0">
      <alignment vertical="center"/>
    </xf>
    <xf numFmtId="0" fontId="120" fillId="0" borderId="305" applyNumberFormat="0" applyFill="0" applyAlignment="0" applyProtection="0">
      <alignment vertical="center"/>
    </xf>
    <xf numFmtId="0" fontId="120" fillId="0" borderId="305" applyNumberFormat="0" applyFill="0" applyAlignment="0" applyProtection="0">
      <alignment vertical="center"/>
    </xf>
    <xf numFmtId="0" fontId="120" fillId="0" borderId="305" applyNumberFormat="0" applyFill="0" applyAlignment="0" applyProtection="0">
      <alignment vertical="center"/>
    </xf>
    <xf numFmtId="0" fontId="121" fillId="84" borderId="306" applyNumberFormat="0" applyAlignment="0" applyProtection="0">
      <alignment vertical="center"/>
    </xf>
    <xf numFmtId="0" fontId="121" fillId="84" borderId="306" applyNumberFormat="0" applyAlignment="0" applyProtection="0">
      <alignment vertical="center"/>
    </xf>
    <xf numFmtId="0" fontId="122" fillId="28" borderId="288" applyNumberFormat="0" applyAlignment="0" applyProtection="0">
      <alignment vertical="center"/>
    </xf>
    <xf numFmtId="0" fontId="121" fillId="84" borderId="306" applyNumberFormat="0" applyAlignment="0" applyProtection="0">
      <alignment vertical="center"/>
    </xf>
    <xf numFmtId="0" fontId="121" fillId="84" borderId="306" applyNumberFormat="0" applyAlignment="0" applyProtection="0">
      <alignment vertical="center"/>
    </xf>
    <xf numFmtId="0" fontId="121" fillId="84" borderId="306" applyNumberFormat="0" applyAlignment="0" applyProtection="0">
      <alignment vertical="center"/>
    </xf>
    <xf numFmtId="0" fontId="121" fillId="84" borderId="306" applyNumberFormat="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5" fillId="60" borderId="301" applyNumberFormat="0" applyAlignment="0" applyProtection="0">
      <alignment vertical="center"/>
    </xf>
    <xf numFmtId="0" fontId="125" fillId="60" borderId="301" applyNumberFormat="0" applyAlignment="0" applyProtection="0">
      <alignment vertical="center"/>
    </xf>
    <xf numFmtId="0" fontId="125" fillId="60" borderId="301" applyNumberFormat="0" applyAlignment="0" applyProtection="0">
      <alignment vertical="center"/>
    </xf>
    <xf numFmtId="0" fontId="125" fillId="60" borderId="301" applyNumberFormat="0" applyAlignment="0" applyProtection="0">
      <alignment vertical="center"/>
    </xf>
    <xf numFmtId="0" fontId="125" fillId="60" borderId="301" applyNumberFormat="0" applyAlignment="0" applyProtection="0">
      <alignment vertical="center"/>
    </xf>
    <xf numFmtId="0" fontId="125" fillId="60" borderId="30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6" fillId="0" borderId="0"/>
    <xf numFmtId="0" fontId="19" fillId="0" borderId="0">
      <alignment vertical="center"/>
    </xf>
    <xf numFmtId="0" fontId="14" fillId="0" borderId="0">
      <alignment vertical="center"/>
    </xf>
    <xf numFmtId="0" fontId="19" fillId="0" borderId="0">
      <alignment vertical="center"/>
    </xf>
    <xf numFmtId="0" fontId="14" fillId="0" borderId="0"/>
    <xf numFmtId="0" fontId="14" fillId="0" borderId="0"/>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xf numFmtId="0" fontId="11" fillId="0" borderId="0"/>
    <xf numFmtId="0" fontId="26"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4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27" fillId="57" borderId="0" applyNumberFormat="0" applyBorder="0" applyAlignment="0" applyProtection="0">
      <alignment vertical="center"/>
    </xf>
    <xf numFmtId="0" fontId="127" fillId="57" borderId="0" applyNumberFormat="0" applyBorder="0" applyAlignment="0" applyProtection="0">
      <alignment vertical="center"/>
    </xf>
    <xf numFmtId="0" fontId="127" fillId="57" borderId="0" applyNumberFormat="0" applyBorder="0" applyAlignment="0" applyProtection="0">
      <alignment vertical="center"/>
    </xf>
    <xf numFmtId="0" fontId="127" fillId="57" borderId="0" applyNumberFormat="0" applyBorder="0" applyAlignment="0" applyProtection="0">
      <alignment vertical="center"/>
    </xf>
    <xf numFmtId="0" fontId="127" fillId="57" borderId="0" applyNumberFormat="0" applyBorder="0" applyAlignment="0" applyProtection="0">
      <alignment vertical="center"/>
    </xf>
    <xf numFmtId="0" fontId="127" fillId="57" borderId="0" applyNumberFormat="0" applyBorder="0" applyAlignment="0" applyProtection="0">
      <alignment vertical="center"/>
    </xf>
    <xf numFmtId="38" fontId="29" fillId="0" borderId="0" applyFont="0" applyFill="0" applyBorder="0" applyAlignment="0" applyProtection="0">
      <alignment vertical="center"/>
    </xf>
    <xf numFmtId="41" fontId="33" fillId="0" borderId="0" applyFont="0" applyFill="0" applyBorder="0" applyAlignment="0" applyProtection="0">
      <alignment vertical="top"/>
    </xf>
    <xf numFmtId="0" fontId="33" fillId="0" borderId="0">
      <alignment vertical="top"/>
    </xf>
    <xf numFmtId="41" fontId="33" fillId="0" borderId="0" applyFont="0" applyFill="0" applyBorder="0" applyAlignment="0" applyProtection="0">
      <alignment vertical="top"/>
    </xf>
    <xf numFmtId="38" fontId="19"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 fontId="153" fillId="0" borderId="282" applyFont="0" applyFill="0" applyBorder="0" applyAlignment="0" applyProtection="0"/>
    <xf numFmtId="246" fontId="132" fillId="2" borderId="252">
      <alignment horizontal="right" wrapText="1"/>
      <protection locked="0"/>
    </xf>
    <xf numFmtId="4" fontId="99" fillId="74" borderId="297" applyNumberFormat="0" applyProtection="0">
      <alignment horizontal="left" vertical="center" indent="1"/>
    </xf>
    <xf numFmtId="38" fontId="14" fillId="0" borderId="0" applyFont="0" applyFill="0" applyBorder="0" applyAlignment="0" applyProtection="0">
      <alignment vertical="center"/>
    </xf>
    <xf numFmtId="0" fontId="11" fillId="0" borderId="0"/>
    <xf numFmtId="0" fontId="26" fillId="0" borderId="0">
      <alignment vertical="center"/>
    </xf>
    <xf numFmtId="38" fontId="29" fillId="0" borderId="0" applyFont="0" applyFill="0" applyBorder="0" applyAlignment="0" applyProtection="0">
      <alignment vertical="center"/>
    </xf>
    <xf numFmtId="38" fontId="14" fillId="0" borderId="0" applyFont="0" applyFill="0" applyBorder="0" applyAlignment="0" applyProtection="0">
      <alignment vertical="center"/>
    </xf>
    <xf numFmtId="0" fontId="35" fillId="0" borderId="24" applyNumberFormat="0" applyAlignment="0" applyProtection="0">
      <alignment horizontal="left" vertical="center"/>
    </xf>
    <xf numFmtId="38" fontId="14" fillId="0" borderId="0" applyFont="0" applyFill="0" applyBorder="0" applyAlignment="0" applyProtection="0">
      <alignment vertical="center"/>
    </xf>
    <xf numFmtId="38" fontId="19" fillId="0" borderId="0" applyFont="0" applyFill="0" applyBorder="0" applyAlignment="0" applyProtection="0">
      <alignment vertical="center"/>
    </xf>
    <xf numFmtId="9" fontId="8" fillId="0" borderId="0" applyFont="0" applyFill="0" applyBorder="0" applyAlignment="0" applyProtection="0"/>
    <xf numFmtId="0" fontId="11" fillId="0" borderId="0"/>
    <xf numFmtId="200" fontId="11" fillId="0" borderId="0" applyFont="0" applyFill="0" applyBorder="0" applyAlignment="0" applyProtection="0"/>
    <xf numFmtId="0" fontId="76" fillId="61" borderId="0" applyNumberFormat="0" applyBorder="0" applyAlignment="0" applyProtection="0">
      <alignment vertical="center"/>
    </xf>
    <xf numFmtId="0" fontId="76" fillId="62" borderId="0" applyNumberFormat="0" applyBorder="0" applyAlignment="0" applyProtection="0">
      <alignment vertical="center"/>
    </xf>
    <xf numFmtId="0" fontId="76" fillId="83" borderId="0" applyNumberFormat="0" applyBorder="0" applyAlignment="0" applyProtection="0">
      <alignment vertical="center"/>
    </xf>
    <xf numFmtId="0" fontId="76" fillId="60" borderId="0" applyNumberFormat="0" applyBorder="0" applyAlignment="0" applyProtection="0">
      <alignment vertical="center"/>
    </xf>
    <xf numFmtId="0" fontId="76" fillId="83" borderId="0" applyNumberFormat="0" applyBorder="0" applyAlignment="0" applyProtection="0">
      <alignment vertical="center"/>
    </xf>
    <xf numFmtId="0" fontId="76" fillId="59" borderId="0" applyNumberFormat="0" applyBorder="0" applyAlignment="0" applyProtection="0">
      <alignment vertical="center"/>
    </xf>
    <xf numFmtId="0" fontId="76" fillId="82" borderId="0" applyNumberFormat="0" applyBorder="0" applyAlignment="0" applyProtection="0">
      <alignment vertical="center"/>
    </xf>
    <xf numFmtId="0" fontId="76" fillId="56" borderId="0" applyNumberFormat="0" applyBorder="0" applyAlignment="0" applyProtection="0">
      <alignment vertical="center"/>
    </xf>
    <xf numFmtId="0" fontId="76" fillId="59" borderId="0" applyNumberFormat="0" applyBorder="0" applyAlignment="0" applyProtection="0">
      <alignment vertical="center"/>
    </xf>
    <xf numFmtId="0" fontId="76" fillId="83" borderId="0" applyNumberFormat="0" applyBorder="0" applyAlignment="0" applyProtection="0">
      <alignment vertical="center"/>
    </xf>
    <xf numFmtId="0" fontId="97" fillId="59" borderId="0" applyNumberFormat="0" applyBorder="0" applyAlignment="0" applyProtection="0">
      <alignment vertical="center"/>
    </xf>
    <xf numFmtId="0" fontId="178" fillId="59" borderId="0" applyNumberFormat="0" applyBorder="0" applyAlignment="0" applyProtection="0">
      <alignment vertical="center"/>
    </xf>
    <xf numFmtId="0" fontId="97" fillId="71" borderId="0" applyNumberFormat="0" applyBorder="0" applyAlignment="0" applyProtection="0">
      <alignment vertical="center"/>
    </xf>
    <xf numFmtId="0" fontId="178" fillId="71" borderId="0" applyNumberFormat="0" applyBorder="0" applyAlignment="0" applyProtection="0">
      <alignment vertical="center"/>
    </xf>
    <xf numFmtId="0" fontId="97" fillId="64" borderId="0" applyNumberFormat="0" applyBorder="0" applyAlignment="0" applyProtection="0">
      <alignment vertical="center"/>
    </xf>
    <xf numFmtId="0" fontId="178" fillId="64" borderId="0" applyNumberFormat="0" applyBorder="0" applyAlignment="0" applyProtection="0">
      <alignment vertical="center"/>
    </xf>
    <xf numFmtId="0" fontId="97" fillId="56" borderId="0" applyNumberFormat="0" applyBorder="0" applyAlignment="0" applyProtection="0">
      <alignment vertical="center"/>
    </xf>
    <xf numFmtId="0" fontId="178" fillId="56" borderId="0" applyNumberFormat="0" applyBorder="0" applyAlignment="0" applyProtection="0">
      <alignment vertical="center"/>
    </xf>
    <xf numFmtId="0" fontId="97" fillId="59" borderId="0" applyNumberFormat="0" applyBorder="0" applyAlignment="0" applyProtection="0">
      <alignment vertical="center"/>
    </xf>
    <xf numFmtId="0" fontId="178" fillId="59" borderId="0" applyNumberFormat="0" applyBorder="0" applyAlignment="0" applyProtection="0">
      <alignment vertical="center"/>
    </xf>
    <xf numFmtId="0" fontId="97" fillId="62" borderId="0" applyNumberFormat="0" applyBorder="0" applyAlignment="0" applyProtection="0">
      <alignment vertical="center"/>
    </xf>
    <xf numFmtId="0" fontId="178" fillId="62" borderId="0" applyNumberFormat="0" applyBorder="0" applyAlignment="0" applyProtection="0">
      <alignment vertical="center"/>
    </xf>
    <xf numFmtId="0" fontId="97" fillId="92" borderId="0" applyNumberFormat="0" applyBorder="0" applyAlignment="0" applyProtection="0">
      <alignment vertical="center"/>
    </xf>
    <xf numFmtId="0" fontId="178" fillId="92" borderId="0" applyNumberFormat="0" applyBorder="0" applyAlignment="0" applyProtection="0">
      <alignment vertical="center"/>
    </xf>
    <xf numFmtId="0" fontId="97" fillId="71" borderId="0" applyNumberFormat="0" applyBorder="0" applyAlignment="0" applyProtection="0">
      <alignment vertical="center"/>
    </xf>
    <xf numFmtId="0" fontId="178" fillId="71" borderId="0" applyNumberFormat="0" applyBorder="0" applyAlignment="0" applyProtection="0">
      <alignment vertical="center"/>
    </xf>
    <xf numFmtId="0" fontId="97" fillId="64" borderId="0" applyNumberFormat="0" applyBorder="0" applyAlignment="0" applyProtection="0">
      <alignment vertical="center"/>
    </xf>
    <xf numFmtId="0" fontId="178" fillId="64" borderId="0" applyNumberFormat="0" applyBorder="0" applyAlignment="0" applyProtection="0">
      <alignment vertical="center"/>
    </xf>
    <xf numFmtId="0" fontId="97" fillId="93" borderId="0" applyNumberFormat="0" applyBorder="0" applyAlignment="0" applyProtection="0">
      <alignment vertical="center"/>
    </xf>
    <xf numFmtId="0" fontId="178" fillId="93" borderId="0" applyNumberFormat="0" applyBorder="0" applyAlignment="0" applyProtection="0">
      <alignment vertical="center"/>
    </xf>
    <xf numFmtId="0" fontId="178" fillId="67" borderId="0" applyNumberFormat="0" applyBorder="0" applyAlignment="0" applyProtection="0">
      <alignment vertical="center"/>
    </xf>
    <xf numFmtId="0" fontId="97" fillId="70" borderId="0" applyNumberFormat="0" applyBorder="0" applyAlignment="0" applyProtection="0">
      <alignment vertical="center"/>
    </xf>
    <xf numFmtId="0" fontId="178" fillId="70" borderId="0" applyNumberFormat="0" applyBorder="0" applyAlignment="0" applyProtection="0">
      <alignment vertical="center"/>
    </xf>
    <xf numFmtId="0" fontId="179" fillId="0" borderId="0" applyNumberFormat="0" applyFill="0" applyBorder="0" applyAlignment="0" applyProtection="0">
      <alignment vertical="center"/>
    </xf>
    <xf numFmtId="0" fontId="180" fillId="81" borderId="298" applyNumberFormat="0" applyAlignment="0" applyProtection="0">
      <alignment vertical="center"/>
    </xf>
    <xf numFmtId="0" fontId="181" fillId="82" borderId="0" applyNumberFormat="0" applyBorder="0" applyAlignment="0" applyProtection="0">
      <alignment vertical="center"/>
    </xf>
    <xf numFmtId="0" fontId="77" fillId="83" borderId="299" applyNumberFormat="0" applyFont="0" applyAlignment="0" applyProtection="0">
      <alignment vertical="center"/>
    </xf>
    <xf numFmtId="0" fontId="96" fillId="0" borderId="309" applyNumberFormat="0" applyFill="0" applyAlignment="0" applyProtection="0">
      <alignment vertical="center"/>
    </xf>
    <xf numFmtId="0" fontId="112" fillId="58" borderId="0" applyNumberFormat="0" applyBorder="0" applyAlignment="0" applyProtection="0">
      <alignment vertical="center"/>
    </xf>
    <xf numFmtId="0" fontId="182" fillId="69" borderId="301" applyNumberFormat="0" applyAlignment="0" applyProtection="0">
      <alignment vertical="center"/>
    </xf>
    <xf numFmtId="38" fontId="14" fillId="0" borderId="0" applyFont="0" applyFill="0" applyBorder="0" applyAlignment="0" applyProtection="0"/>
    <xf numFmtId="0" fontId="183" fillId="0" borderId="310" applyNumberFormat="0" applyFill="0" applyAlignment="0" applyProtection="0">
      <alignment vertical="center"/>
    </xf>
    <xf numFmtId="0" fontId="184" fillId="0" borderId="311" applyNumberFormat="0" applyFill="0" applyAlignment="0" applyProtection="0">
      <alignment vertical="center"/>
    </xf>
    <xf numFmtId="0" fontId="185" fillId="0" borderId="312" applyNumberFormat="0" applyFill="0" applyAlignment="0" applyProtection="0">
      <alignment vertical="center"/>
    </xf>
    <xf numFmtId="0" fontId="185" fillId="0" borderId="0" applyNumberFormat="0" applyFill="0" applyBorder="0" applyAlignment="0" applyProtection="0">
      <alignment vertical="center"/>
    </xf>
    <xf numFmtId="0" fontId="120" fillId="0" borderId="313" applyNumberFormat="0" applyFill="0" applyAlignment="0" applyProtection="0">
      <alignment vertical="center"/>
    </xf>
    <xf numFmtId="0" fontId="121" fillId="69" borderId="306" applyNumberFormat="0" applyAlignment="0" applyProtection="0">
      <alignment vertical="center"/>
    </xf>
    <xf numFmtId="0" fontId="125" fillId="82" borderId="301" applyNumberFormat="0" applyAlignment="0" applyProtection="0">
      <alignment vertical="center"/>
    </xf>
    <xf numFmtId="0" fontId="14" fillId="0" borderId="0"/>
    <xf numFmtId="0" fontId="76" fillId="0" borderId="0"/>
    <xf numFmtId="0" fontId="127" fillId="59" borderId="0" applyNumberFormat="0" applyBorder="0" applyAlignment="0" applyProtection="0">
      <alignment vertical="center"/>
    </xf>
    <xf numFmtId="0" fontId="76" fillId="61" borderId="0" applyNumberFormat="0" applyBorder="0" applyAlignment="0" applyProtection="0">
      <alignment vertical="center"/>
    </xf>
    <xf numFmtId="0" fontId="76" fillId="62" borderId="0" applyNumberFormat="0" applyBorder="0" applyAlignment="0" applyProtection="0">
      <alignment vertical="center"/>
    </xf>
    <xf numFmtId="0" fontId="76" fillId="83" borderId="0" applyNumberFormat="0" applyBorder="0" applyAlignment="0" applyProtection="0">
      <alignment vertical="center"/>
    </xf>
    <xf numFmtId="0" fontId="76" fillId="60" borderId="0" applyNumberFormat="0" applyBorder="0" applyAlignment="0" applyProtection="0">
      <alignment vertical="center"/>
    </xf>
    <xf numFmtId="0" fontId="76" fillId="83" borderId="0" applyNumberFormat="0" applyBorder="0" applyAlignment="0" applyProtection="0">
      <alignment vertical="center"/>
    </xf>
    <xf numFmtId="0" fontId="76" fillId="59" borderId="0" applyNumberFormat="0" applyBorder="0" applyAlignment="0" applyProtection="0">
      <alignment vertical="center"/>
    </xf>
    <xf numFmtId="0" fontId="76" fillId="82" borderId="0" applyNumberFormat="0" applyBorder="0" applyAlignment="0" applyProtection="0">
      <alignment vertical="center"/>
    </xf>
    <xf numFmtId="0" fontId="76" fillId="56" borderId="0" applyNumberFormat="0" applyBorder="0" applyAlignment="0" applyProtection="0">
      <alignment vertical="center"/>
    </xf>
    <xf numFmtId="0" fontId="76" fillId="59" borderId="0" applyNumberFormat="0" applyBorder="0" applyAlignment="0" applyProtection="0">
      <alignment vertical="center"/>
    </xf>
    <xf numFmtId="0" fontId="76" fillId="83" borderId="0" applyNumberFormat="0" applyBorder="0" applyAlignment="0" applyProtection="0">
      <alignment vertical="center"/>
    </xf>
    <xf numFmtId="0" fontId="97" fillId="59" borderId="0" applyNumberFormat="0" applyBorder="0" applyAlignment="0" applyProtection="0">
      <alignment vertical="center"/>
    </xf>
    <xf numFmtId="0" fontId="97" fillId="71" borderId="0" applyNumberFormat="0" applyBorder="0" applyAlignment="0" applyProtection="0">
      <alignment vertical="center"/>
    </xf>
    <xf numFmtId="0" fontId="97" fillId="64" borderId="0" applyNumberFormat="0" applyBorder="0" applyAlignment="0" applyProtection="0">
      <alignment vertical="center"/>
    </xf>
    <xf numFmtId="0" fontId="97" fillId="56" borderId="0" applyNumberFormat="0" applyBorder="0" applyAlignment="0" applyProtection="0">
      <alignment vertical="center"/>
    </xf>
    <xf numFmtId="0" fontId="97" fillId="59" borderId="0" applyNumberFormat="0" applyBorder="0" applyAlignment="0" applyProtection="0">
      <alignment vertical="center"/>
    </xf>
    <xf numFmtId="0" fontId="97" fillId="62" borderId="0" applyNumberFormat="0" applyBorder="0" applyAlignment="0" applyProtection="0">
      <alignment vertical="center"/>
    </xf>
    <xf numFmtId="0" fontId="97" fillId="92" borderId="0" applyNumberFormat="0" applyBorder="0" applyAlignment="0" applyProtection="0">
      <alignment vertical="center"/>
    </xf>
    <xf numFmtId="0" fontId="97" fillId="71" borderId="0" applyNumberFormat="0" applyBorder="0" applyAlignment="0" applyProtection="0">
      <alignment vertical="center"/>
    </xf>
    <xf numFmtId="0" fontId="97" fillId="64" borderId="0" applyNumberFormat="0" applyBorder="0" applyAlignment="0" applyProtection="0">
      <alignment vertical="center"/>
    </xf>
    <xf numFmtId="0" fontId="97" fillId="93" borderId="0" applyNumberFormat="0" applyBorder="0" applyAlignment="0" applyProtection="0">
      <alignment vertical="center"/>
    </xf>
    <xf numFmtId="0" fontId="97" fillId="70" borderId="0" applyNumberFormat="0" applyBorder="0" applyAlignment="0" applyProtection="0">
      <alignment vertical="center"/>
    </xf>
    <xf numFmtId="0" fontId="96" fillId="0" borderId="309" applyNumberFormat="0" applyFill="0" applyAlignment="0" applyProtection="0">
      <alignment vertical="center"/>
    </xf>
    <xf numFmtId="0" fontId="112" fillId="58" borderId="0" applyNumberFormat="0" applyBorder="0" applyAlignment="0" applyProtection="0">
      <alignment vertical="center"/>
    </xf>
    <xf numFmtId="0" fontId="120" fillId="0" borderId="313" applyNumberFormat="0" applyFill="0" applyAlignment="0" applyProtection="0">
      <alignment vertical="center"/>
    </xf>
    <xf numFmtId="0" fontId="121" fillId="69" borderId="306" applyNumberFormat="0" applyAlignment="0" applyProtection="0">
      <alignment vertical="center"/>
    </xf>
    <xf numFmtId="0" fontId="125" fillId="82" borderId="301" applyNumberFormat="0" applyAlignment="0" applyProtection="0">
      <alignment vertical="center"/>
    </xf>
    <xf numFmtId="0" fontId="77" fillId="0" borderId="0"/>
    <xf numFmtId="0" fontId="76" fillId="0" borderId="0"/>
    <xf numFmtId="0" fontId="127" fillId="59" borderId="0" applyNumberFormat="0" applyBorder="0" applyAlignment="0" applyProtection="0">
      <alignment vertical="center"/>
    </xf>
    <xf numFmtId="0" fontId="20" fillId="0" borderId="0">
      <alignment vertical="center"/>
    </xf>
    <xf numFmtId="0" fontId="77" fillId="0" borderId="0"/>
    <xf numFmtId="38" fontId="20" fillId="0" borderId="0" applyFont="0" applyFill="0" applyBorder="0" applyAlignment="0" applyProtection="0">
      <alignment vertical="center"/>
    </xf>
    <xf numFmtId="0" fontId="1" fillId="0" borderId="0">
      <alignment vertical="center"/>
    </xf>
    <xf numFmtId="38" fontId="8" fillId="0" borderId="0" applyFont="0" applyFill="0" applyBorder="0" applyAlignment="0" applyProtection="0">
      <alignment vertical="center"/>
    </xf>
  </cellStyleXfs>
  <cellXfs count="1549">
    <xf numFmtId="0" fontId="0" fillId="0" borderId="0" xfId="0"/>
    <xf numFmtId="0" fontId="11" fillId="0" borderId="0" xfId="0" applyFont="1"/>
    <xf numFmtId="0" fontId="11" fillId="0" borderId="0" xfId="0" applyFont="1" applyAlignment="1">
      <alignment horizontal="centerContinuous"/>
    </xf>
    <xf numFmtId="10" fontId="11" fillId="0" borderId="0" xfId="0" applyNumberFormat="1" applyFont="1" applyAlignment="1">
      <alignment horizontal="centerContinuous"/>
    </xf>
    <xf numFmtId="0" fontId="14" fillId="0" borderId="0" xfId="0" applyFont="1"/>
    <xf numFmtId="10" fontId="11" fillId="0" borderId="0" xfId="0" applyNumberFormat="1" applyFont="1"/>
    <xf numFmtId="0" fontId="11" fillId="0" borderId="0" xfId="0" applyFont="1" applyAlignment="1">
      <alignment horizontal="right"/>
    </xf>
    <xf numFmtId="0" fontId="11" fillId="2" borderId="1" xfId="0" applyFont="1" applyFill="1" applyBorder="1"/>
    <xf numFmtId="38" fontId="11" fillId="2" borderId="2" xfId="1" applyFont="1" applyFill="1" applyBorder="1" applyAlignment="1">
      <alignment horizontal="centerContinuous"/>
    </xf>
    <xf numFmtId="10" fontId="11" fillId="2" borderId="2" xfId="1" applyNumberFormat="1" applyFont="1" applyFill="1" applyBorder="1" applyAlignment="1">
      <alignment horizontal="centerContinuous"/>
    </xf>
    <xf numFmtId="38" fontId="11" fillId="2" borderId="3" xfId="1" applyFont="1" applyFill="1" applyBorder="1" applyAlignment="1">
      <alignment horizontal="centerContinuous"/>
    </xf>
    <xf numFmtId="10" fontId="11" fillId="2" borderId="3" xfId="1" applyNumberFormat="1" applyFont="1" applyFill="1" applyBorder="1" applyAlignment="1">
      <alignment horizontal="centerContinuous"/>
    </xf>
    <xf numFmtId="10" fontId="11" fillId="2" borderId="1" xfId="1" applyNumberFormat="1" applyFont="1" applyFill="1" applyBorder="1" applyAlignment="1">
      <alignment horizontal="centerContinuous"/>
    </xf>
    <xf numFmtId="38" fontId="11" fillId="2" borderId="4" xfId="1" applyFont="1" applyFill="1" applyBorder="1" applyAlignment="1">
      <alignment horizontal="centerContinuous"/>
    </xf>
    <xf numFmtId="10" fontId="11" fillId="2" borderId="4" xfId="1" applyNumberFormat="1" applyFont="1" applyFill="1" applyBorder="1" applyAlignment="1">
      <alignment horizontal="centerContinuous"/>
    </xf>
    <xf numFmtId="0" fontId="11" fillId="0" borderId="5" xfId="0" applyFont="1" applyBorder="1"/>
    <xf numFmtId="0" fontId="11" fillId="2" borderId="6" xfId="0" applyFont="1" applyFill="1" applyBorder="1"/>
    <xf numFmtId="38" fontId="11" fillId="2" borderId="7" xfId="0" applyNumberFormat="1" applyFont="1" applyFill="1" applyBorder="1" applyAlignment="1">
      <alignment horizontal="center" shrinkToFit="1"/>
    </xf>
    <xf numFmtId="10" fontId="11" fillId="2" borderId="7" xfId="0" applyNumberFormat="1" applyFont="1" applyFill="1" applyBorder="1" applyAlignment="1">
      <alignment horizontal="center" shrinkToFit="1"/>
    </xf>
    <xf numFmtId="10" fontId="11" fillId="2" borderId="8" xfId="0" applyNumberFormat="1" applyFont="1" applyFill="1" applyBorder="1" applyAlignment="1">
      <alignment horizontal="center" shrinkToFit="1"/>
    </xf>
    <xf numFmtId="38" fontId="11" fillId="2" borderId="8" xfId="0" applyNumberFormat="1" applyFont="1" applyFill="1" applyBorder="1" applyAlignment="1">
      <alignment horizontal="center" shrinkToFit="1"/>
    </xf>
    <xf numFmtId="10" fontId="11" fillId="2" borderId="9" xfId="0" applyNumberFormat="1" applyFont="1" applyFill="1" applyBorder="1" applyAlignment="1">
      <alignment horizontal="center" shrinkToFit="1"/>
    </xf>
    <xf numFmtId="38" fontId="13" fillId="2" borderId="7" xfId="0" applyNumberFormat="1" applyFont="1" applyFill="1" applyBorder="1" applyAlignment="1">
      <alignment horizontal="center" shrinkToFit="1"/>
    </xf>
    <xf numFmtId="10" fontId="13" fillId="2" borderId="9" xfId="0" applyNumberFormat="1" applyFont="1" applyFill="1" applyBorder="1" applyAlignment="1">
      <alignment horizontal="center" shrinkToFit="1"/>
    </xf>
    <xf numFmtId="0" fontId="11" fillId="0" borderId="10" xfId="0" applyFont="1" applyFill="1" applyBorder="1" applyAlignment="1">
      <alignment horizontal="distributed"/>
    </xf>
    <xf numFmtId="176" fontId="11" fillId="0" borderId="11" xfId="1" applyNumberFormat="1" applyFont="1" applyFill="1" applyBorder="1" applyAlignment="1">
      <alignment horizontal="right"/>
    </xf>
    <xf numFmtId="10" fontId="11" fillId="0" borderId="12" xfId="1" applyNumberFormat="1" applyFont="1" applyFill="1" applyBorder="1" applyAlignment="1">
      <alignment horizontal="right"/>
    </xf>
    <xf numFmtId="176" fontId="11" fillId="0" borderId="12" xfId="1" applyNumberFormat="1" applyFont="1" applyFill="1" applyBorder="1" applyAlignment="1">
      <alignment horizontal="right"/>
    </xf>
    <xf numFmtId="176" fontId="11" fillId="0" borderId="2" xfId="0" applyNumberFormat="1" applyFont="1" applyBorder="1"/>
    <xf numFmtId="176" fontId="11" fillId="0" borderId="12" xfId="0" applyNumberFormat="1" applyFont="1" applyBorder="1"/>
    <xf numFmtId="177" fontId="11" fillId="0" borderId="13" xfId="1" applyNumberFormat="1" applyFont="1" applyFill="1" applyBorder="1" applyAlignment="1">
      <alignment horizontal="right"/>
    </xf>
    <xf numFmtId="40" fontId="11" fillId="0" borderId="12" xfId="1" applyNumberFormat="1" applyFont="1" applyFill="1" applyBorder="1" applyAlignment="1"/>
    <xf numFmtId="40" fontId="11" fillId="0" borderId="13" xfId="1" applyNumberFormat="1" applyFont="1" applyFill="1" applyBorder="1" applyAlignment="1">
      <alignment horizontal="right"/>
    </xf>
    <xf numFmtId="0" fontId="11" fillId="0" borderId="14" xfId="0" applyFont="1" applyFill="1" applyBorder="1" applyAlignment="1">
      <alignment horizontal="distributed"/>
    </xf>
    <xf numFmtId="176" fontId="11" fillId="0" borderId="15" xfId="0" applyNumberFormat="1" applyFont="1" applyFill="1" applyBorder="1"/>
    <xf numFmtId="10" fontId="11" fillId="0" borderId="15" xfId="0" applyNumberFormat="1" applyFont="1" applyFill="1" applyBorder="1"/>
    <xf numFmtId="10" fontId="11" fillId="0" borderId="16" xfId="0" applyNumberFormat="1" applyFont="1" applyFill="1" applyBorder="1"/>
    <xf numFmtId="176" fontId="11" fillId="0" borderId="16" xfId="0" applyNumberFormat="1" applyFont="1" applyFill="1" applyBorder="1"/>
    <xf numFmtId="176" fontId="11" fillId="0" borderId="17" xfId="0" applyNumberFormat="1" applyFont="1" applyBorder="1"/>
    <xf numFmtId="176" fontId="11" fillId="0" borderId="18" xfId="0" applyNumberFormat="1" applyFont="1" applyBorder="1"/>
    <xf numFmtId="177" fontId="11" fillId="0" borderId="19" xfId="0" applyNumberFormat="1" applyFont="1" applyFill="1" applyBorder="1"/>
    <xf numFmtId="40" fontId="11" fillId="0" borderId="16" xfId="0" applyNumberFormat="1" applyFont="1" applyFill="1" applyBorder="1"/>
    <xf numFmtId="40" fontId="11" fillId="0" borderId="19" xfId="0" applyNumberFormat="1" applyFont="1" applyFill="1" applyBorder="1"/>
    <xf numFmtId="176" fontId="11" fillId="0" borderId="11" xfId="0" applyNumberFormat="1" applyFont="1" applyFill="1" applyBorder="1"/>
    <xf numFmtId="10" fontId="11" fillId="0" borderId="11" xfId="0" applyNumberFormat="1" applyFont="1" applyFill="1" applyBorder="1"/>
    <xf numFmtId="10" fontId="11" fillId="0" borderId="12" xfId="0" applyNumberFormat="1" applyFont="1" applyFill="1" applyBorder="1"/>
    <xf numFmtId="176" fontId="11" fillId="0" borderId="12" xfId="0" applyNumberFormat="1" applyFont="1" applyFill="1" applyBorder="1"/>
    <xf numFmtId="177" fontId="11" fillId="0" borderId="13" xfId="0" applyNumberFormat="1" applyFont="1" applyFill="1" applyBorder="1"/>
    <xf numFmtId="40" fontId="11" fillId="0" borderId="12" xfId="0" applyNumberFormat="1" applyFont="1" applyFill="1" applyBorder="1"/>
    <xf numFmtId="40" fontId="11" fillId="0" borderId="13" xfId="0" applyNumberFormat="1" applyFont="1" applyFill="1" applyBorder="1"/>
    <xf numFmtId="0" fontId="11" fillId="0" borderId="26" xfId="0" applyFont="1" applyFill="1" applyBorder="1" applyAlignment="1"/>
    <xf numFmtId="176" fontId="11" fillId="0" borderId="27" xfId="0" applyNumberFormat="1" applyFont="1" applyFill="1" applyBorder="1"/>
    <xf numFmtId="10" fontId="11" fillId="0" borderId="27" xfId="0" applyNumberFormat="1" applyFont="1" applyFill="1" applyBorder="1"/>
    <xf numFmtId="10" fontId="11" fillId="0" borderId="28" xfId="0" applyNumberFormat="1" applyFont="1" applyFill="1" applyBorder="1"/>
    <xf numFmtId="176" fontId="11" fillId="0" borderId="28" xfId="0" applyNumberFormat="1" applyFont="1" applyFill="1" applyBorder="1"/>
    <xf numFmtId="176" fontId="11" fillId="0" borderId="30" xfId="0" applyNumberFormat="1" applyFont="1" applyBorder="1"/>
    <xf numFmtId="176" fontId="11" fillId="0" borderId="28" xfId="0" applyNumberFormat="1" applyFont="1" applyBorder="1"/>
    <xf numFmtId="177" fontId="11" fillId="0" borderId="31" xfId="0" applyNumberFormat="1" applyFont="1" applyFill="1" applyBorder="1"/>
    <xf numFmtId="40" fontId="11" fillId="0" borderId="28" xfId="0" applyNumberFormat="1" applyFont="1" applyFill="1" applyBorder="1"/>
    <xf numFmtId="40" fontId="11" fillId="0" borderId="31" xfId="0" applyNumberFormat="1" applyFont="1" applyFill="1" applyBorder="1"/>
    <xf numFmtId="0" fontId="11" fillId="0" borderId="32" xfId="0" applyFont="1" applyFill="1" applyBorder="1" applyAlignment="1">
      <alignment horizontal="distributed"/>
    </xf>
    <xf numFmtId="176" fontId="11" fillId="0" borderId="0" xfId="0" applyNumberFormat="1" applyFont="1" applyFill="1" applyBorder="1"/>
    <xf numFmtId="176" fontId="11" fillId="0" borderId="0" xfId="0" applyNumberFormat="1" applyFont="1" applyBorder="1"/>
    <xf numFmtId="176" fontId="11" fillId="0" borderId="16" xfId="0" applyNumberFormat="1" applyFont="1" applyBorder="1"/>
    <xf numFmtId="0" fontId="11" fillId="0" borderId="33" xfId="0" applyFont="1" applyFill="1" applyBorder="1" applyAlignment="1"/>
    <xf numFmtId="176" fontId="11" fillId="0" borderId="34" xfId="0" applyNumberFormat="1" applyFont="1" applyFill="1" applyBorder="1"/>
    <xf numFmtId="176" fontId="11" fillId="0" borderId="35" xfId="0" applyNumberFormat="1" applyFont="1" applyFill="1" applyBorder="1"/>
    <xf numFmtId="176" fontId="11" fillId="0" borderId="37" xfId="0" applyNumberFormat="1" applyFont="1" applyFill="1" applyBorder="1"/>
    <xf numFmtId="176" fontId="11" fillId="0" borderId="35" xfId="0" applyNumberFormat="1" applyFont="1" applyBorder="1"/>
    <xf numFmtId="177" fontId="11" fillId="0" borderId="36" xfId="0" applyNumberFormat="1" applyFont="1" applyFill="1" applyBorder="1"/>
    <xf numFmtId="176" fontId="11" fillId="0" borderId="37" xfId="0" applyNumberFormat="1" applyFont="1" applyBorder="1"/>
    <xf numFmtId="40" fontId="11" fillId="0" borderId="35" xfId="0" applyNumberFormat="1" applyFont="1" applyFill="1" applyBorder="1"/>
    <xf numFmtId="40" fontId="11" fillId="0" borderId="36" xfId="0" applyNumberFormat="1" applyFont="1" applyFill="1" applyBorder="1"/>
    <xf numFmtId="0" fontId="11" fillId="0" borderId="38" xfId="0" applyFont="1" applyFill="1" applyBorder="1" applyAlignment="1"/>
    <xf numFmtId="176" fontId="11" fillId="0" borderId="39" xfId="0" applyNumberFormat="1" applyFont="1" applyFill="1" applyBorder="1"/>
    <xf numFmtId="176" fontId="11" fillId="0" borderId="40" xfId="0" applyNumberFormat="1" applyFont="1" applyFill="1" applyBorder="1"/>
    <xf numFmtId="176" fontId="11" fillId="0" borderId="42" xfId="0" applyNumberFormat="1" applyFont="1" applyFill="1" applyBorder="1"/>
    <xf numFmtId="176" fontId="11" fillId="0" borderId="40" xfId="0" applyNumberFormat="1" applyFont="1" applyBorder="1"/>
    <xf numFmtId="177" fontId="11" fillId="0" borderId="41" xfId="0" applyNumberFormat="1" applyFont="1" applyFill="1" applyBorder="1"/>
    <xf numFmtId="176" fontId="11" fillId="0" borderId="42" xfId="0" applyNumberFormat="1" applyFont="1" applyBorder="1"/>
    <xf numFmtId="40" fontId="11" fillId="0" borderId="40" xfId="0" applyNumberFormat="1" applyFont="1" applyFill="1" applyBorder="1"/>
    <xf numFmtId="40" fontId="11" fillId="0" borderId="41" xfId="0" applyNumberFormat="1" applyFont="1" applyFill="1" applyBorder="1"/>
    <xf numFmtId="0" fontId="11" fillId="0" borderId="43" xfId="0" applyFont="1" applyFill="1" applyBorder="1" applyAlignment="1"/>
    <xf numFmtId="176" fontId="11" fillId="0" borderId="30" xfId="0" applyNumberFormat="1" applyFont="1" applyFill="1" applyBorder="1"/>
    <xf numFmtId="176" fontId="11" fillId="0" borderId="30" xfId="0" applyNumberFormat="1" applyFont="1" applyFill="1" applyBorder="1" applyAlignment="1">
      <alignment horizontal="right"/>
    </xf>
    <xf numFmtId="0" fontId="11" fillId="0" borderId="44" xfId="0" applyFont="1" applyFill="1" applyBorder="1" applyAlignment="1"/>
    <xf numFmtId="176" fontId="11" fillId="0" borderId="45" xfId="0" applyNumberFormat="1" applyFont="1" applyBorder="1"/>
    <xf numFmtId="176" fontId="11" fillId="0" borderId="46" xfId="0" applyNumberFormat="1" applyFont="1" applyBorder="1"/>
    <xf numFmtId="176" fontId="11" fillId="0" borderId="45" xfId="0" applyNumberFormat="1" applyFont="1" applyFill="1" applyBorder="1"/>
    <xf numFmtId="177" fontId="11" fillId="0" borderId="47" xfId="0" applyNumberFormat="1" applyFont="1" applyFill="1" applyBorder="1"/>
    <xf numFmtId="40" fontId="11" fillId="0" borderId="46" xfId="0" applyNumberFormat="1" applyFont="1" applyFill="1" applyBorder="1"/>
    <xf numFmtId="40" fontId="11" fillId="0" borderId="47" xfId="0" applyNumberFormat="1" applyFont="1" applyFill="1" applyBorder="1"/>
    <xf numFmtId="0" fontId="13" fillId="0" borderId="0" xfId="0" applyFont="1" applyFill="1"/>
    <xf numFmtId="0" fontId="14" fillId="0" borderId="0" xfId="0" applyFont="1" applyFill="1"/>
    <xf numFmtId="176" fontId="11" fillId="0" borderId="48" xfId="0" applyNumberFormat="1" applyFont="1" applyFill="1" applyBorder="1"/>
    <xf numFmtId="0" fontId="11" fillId="0" borderId="49" xfId="0" applyFont="1" applyFill="1" applyBorder="1" applyAlignment="1">
      <alignment horizontal="distributed"/>
    </xf>
    <xf numFmtId="176" fontId="11" fillId="0" borderId="7" xfId="0" applyNumberFormat="1" applyFont="1" applyFill="1" applyBorder="1"/>
    <xf numFmtId="10" fontId="11" fillId="0" borderId="8" xfId="0" applyNumberFormat="1" applyFont="1" applyFill="1" applyBorder="1"/>
    <xf numFmtId="176" fontId="11" fillId="0" borderId="8" xfId="0" applyNumberFormat="1" applyFont="1" applyFill="1" applyBorder="1"/>
    <xf numFmtId="176" fontId="11" fillId="0" borderId="50" xfId="0" applyNumberFormat="1" applyFont="1" applyFill="1" applyBorder="1"/>
    <xf numFmtId="177" fontId="11" fillId="0" borderId="51" xfId="0" applyNumberFormat="1" applyFont="1" applyFill="1" applyBorder="1"/>
    <xf numFmtId="40" fontId="11" fillId="0" borderId="8" xfId="0" applyNumberFormat="1" applyFont="1" applyFill="1" applyBorder="1"/>
    <xf numFmtId="40" fontId="11" fillId="0" borderId="51" xfId="0" applyNumberFormat="1" applyFont="1" applyFill="1" applyBorder="1"/>
    <xf numFmtId="0" fontId="11" fillId="0" borderId="38" xfId="0" applyFont="1" applyFill="1" applyBorder="1" applyAlignment="1">
      <alignment horizontal="left"/>
    </xf>
    <xf numFmtId="10" fontId="11" fillId="0" borderId="39" xfId="0" applyNumberFormat="1" applyFont="1" applyFill="1" applyBorder="1"/>
    <xf numFmtId="10" fontId="11" fillId="0" borderId="40" xfId="0" applyNumberFormat="1" applyFont="1" applyFill="1" applyBorder="1"/>
    <xf numFmtId="10" fontId="11" fillId="0" borderId="53" xfId="0" applyNumberFormat="1" applyFont="1" applyFill="1" applyBorder="1"/>
    <xf numFmtId="176" fontId="11" fillId="0" borderId="53" xfId="0" applyNumberFormat="1" applyFont="1" applyFill="1" applyBorder="1"/>
    <xf numFmtId="10" fontId="11" fillId="0" borderId="46" xfId="0" applyNumberFormat="1" applyFont="1" applyFill="1" applyBorder="1"/>
    <xf numFmtId="176" fontId="11" fillId="0" borderId="46" xfId="0" applyNumberFormat="1" applyFont="1" applyFill="1" applyBorder="1"/>
    <xf numFmtId="0" fontId="11" fillId="0" borderId="55" xfId="0" applyFont="1" applyFill="1" applyBorder="1" applyAlignment="1">
      <alignment horizontal="distributed"/>
    </xf>
    <xf numFmtId="176" fontId="11" fillId="0" borderId="56" xfId="0" applyNumberFormat="1" applyFont="1" applyFill="1" applyBorder="1"/>
    <xf numFmtId="10" fontId="11" fillId="0" borderId="56" xfId="0" applyNumberFormat="1" applyFont="1" applyFill="1" applyBorder="1"/>
    <xf numFmtId="10" fontId="11" fillId="0" borderId="57" xfId="0" applyNumberFormat="1" applyFont="1" applyFill="1" applyBorder="1"/>
    <xf numFmtId="176" fontId="11" fillId="0" borderId="57" xfId="0" applyNumberFormat="1" applyFont="1" applyFill="1" applyBorder="1"/>
    <xf numFmtId="176" fontId="11" fillId="0" borderId="59" xfId="0" applyNumberFormat="1" applyFont="1" applyBorder="1"/>
    <xf numFmtId="176" fontId="11" fillId="0" borderId="57" xfId="0" applyNumberFormat="1" applyFont="1" applyBorder="1"/>
    <xf numFmtId="177" fontId="11" fillId="0" borderId="60" xfId="0" applyNumberFormat="1" applyFont="1" applyFill="1" applyBorder="1"/>
    <xf numFmtId="40" fontId="11" fillId="0" borderId="57" xfId="0" applyNumberFormat="1" applyFont="1" applyFill="1" applyBorder="1"/>
    <xf numFmtId="40" fontId="11" fillId="0" borderId="60" xfId="0" applyNumberFormat="1" applyFont="1" applyFill="1" applyBorder="1"/>
    <xf numFmtId="176" fontId="11" fillId="0" borderId="39" xfId="0" applyNumberFormat="1" applyFont="1" applyBorder="1"/>
    <xf numFmtId="176" fontId="11" fillId="0" borderId="61" xfId="0" applyNumberFormat="1" applyFont="1" applyFill="1" applyBorder="1"/>
    <xf numFmtId="0" fontId="11" fillId="0" borderId="62" xfId="0" applyFont="1" applyFill="1" applyBorder="1" applyAlignment="1">
      <alignment horizontal="left"/>
    </xf>
    <xf numFmtId="176" fontId="11" fillId="0" borderId="63" xfId="0" applyNumberFormat="1" applyFont="1" applyFill="1" applyBorder="1"/>
    <xf numFmtId="10" fontId="11" fillId="0" borderId="64" xfId="0" applyNumberFormat="1" applyFont="1" applyFill="1" applyBorder="1"/>
    <xf numFmtId="176" fontId="11" fillId="0" borderId="64" xfId="0" applyNumberFormat="1" applyFont="1" applyFill="1" applyBorder="1"/>
    <xf numFmtId="176" fontId="11" fillId="0" borderId="64" xfId="0" applyNumberFormat="1" applyFont="1" applyBorder="1"/>
    <xf numFmtId="177" fontId="11" fillId="0" borderId="65" xfId="0" applyNumberFormat="1" applyFont="1" applyFill="1" applyBorder="1"/>
    <xf numFmtId="40" fontId="11" fillId="0" borderId="65" xfId="0" applyNumberFormat="1" applyFont="1" applyFill="1" applyBorder="1"/>
    <xf numFmtId="0" fontId="11" fillId="0" borderId="66" xfId="0" applyFont="1" applyFill="1" applyBorder="1" applyAlignment="1">
      <alignment horizontal="distributed"/>
    </xf>
    <xf numFmtId="176" fontId="11" fillId="0" borderId="67" xfId="0" applyNumberFormat="1" applyFont="1" applyFill="1" applyBorder="1"/>
    <xf numFmtId="10" fontId="11" fillId="0" borderId="67" xfId="0" applyNumberFormat="1" applyFont="1" applyFill="1" applyBorder="1"/>
    <xf numFmtId="10" fontId="11" fillId="0" borderId="68" xfId="0" applyNumberFormat="1" applyFont="1" applyFill="1" applyBorder="1"/>
    <xf numFmtId="176" fontId="11" fillId="0" borderId="68" xfId="0" applyNumberFormat="1" applyFont="1" applyFill="1" applyBorder="1"/>
    <xf numFmtId="176" fontId="11" fillId="0" borderId="70" xfId="0" applyNumberFormat="1" applyFont="1" applyBorder="1"/>
    <xf numFmtId="176" fontId="11" fillId="0" borderId="68" xfId="0" applyNumberFormat="1" applyFont="1" applyBorder="1"/>
    <xf numFmtId="177" fontId="11" fillId="0" borderId="71" xfId="0" applyNumberFormat="1" applyFont="1" applyFill="1" applyBorder="1"/>
    <xf numFmtId="40" fontId="11" fillId="0" borderId="68" xfId="0" applyNumberFormat="1" applyFont="1" applyFill="1" applyBorder="1"/>
    <xf numFmtId="40" fontId="11" fillId="0" borderId="71" xfId="0" applyNumberFormat="1" applyFont="1" applyFill="1" applyBorder="1"/>
    <xf numFmtId="0" fontId="11" fillId="0" borderId="44" xfId="0" applyFont="1" applyFill="1" applyBorder="1" applyAlignment="1">
      <alignment horizontal="distributed"/>
    </xf>
    <xf numFmtId="0" fontId="11" fillId="0" borderId="72" xfId="0" applyFont="1" applyFill="1" applyBorder="1" applyAlignment="1">
      <alignment horizontal="distributed"/>
    </xf>
    <xf numFmtId="176" fontId="11" fillId="0" borderId="73" xfId="0" applyNumberFormat="1" applyFont="1" applyFill="1" applyBorder="1"/>
    <xf numFmtId="10" fontId="11" fillId="0" borderId="73" xfId="0" applyNumberFormat="1" applyFont="1" applyFill="1" applyBorder="1"/>
    <xf numFmtId="10" fontId="11" fillId="0" borderId="74" xfId="0" applyNumberFormat="1" applyFont="1" applyFill="1" applyBorder="1"/>
    <xf numFmtId="176" fontId="11" fillId="0" borderId="74" xfId="0" applyNumberFormat="1" applyFont="1" applyFill="1" applyBorder="1"/>
    <xf numFmtId="176" fontId="11" fillId="0" borderId="76" xfId="0" applyNumberFormat="1" applyFont="1" applyBorder="1"/>
    <xf numFmtId="176" fontId="11" fillId="0" borderId="74" xfId="0" applyNumberFormat="1" applyFont="1" applyBorder="1"/>
    <xf numFmtId="177" fontId="11" fillId="0" borderId="77" xfId="0" applyNumberFormat="1" applyFont="1" applyFill="1" applyBorder="1"/>
    <xf numFmtId="40" fontId="11" fillId="0" borderId="74" xfId="0" applyNumberFormat="1" applyFont="1" applyFill="1" applyBorder="1"/>
    <xf numFmtId="40" fontId="11" fillId="0" borderId="77" xfId="0" applyNumberFormat="1" applyFont="1" applyFill="1" applyBorder="1"/>
    <xf numFmtId="176" fontId="11" fillId="0" borderId="79" xfId="0" applyNumberFormat="1" applyFont="1" applyFill="1" applyBorder="1"/>
    <xf numFmtId="176" fontId="11" fillId="0" borderId="80" xfId="0" applyNumberFormat="1" applyFont="1" applyFill="1" applyBorder="1"/>
    <xf numFmtId="10" fontId="11" fillId="0" borderId="7" xfId="0" applyNumberFormat="1" applyFont="1" applyFill="1" applyBorder="1"/>
    <xf numFmtId="38" fontId="11" fillId="0" borderId="0" xfId="1" applyFont="1"/>
    <xf numFmtId="10" fontId="11" fillId="0" borderId="0" xfId="1" applyNumberFormat="1" applyFont="1"/>
    <xf numFmtId="10" fontId="11" fillId="0" borderId="18" xfId="0" applyNumberFormat="1" applyFont="1" applyFill="1" applyBorder="1"/>
    <xf numFmtId="0" fontId="11" fillId="0" borderId="20" xfId="0" applyFont="1" applyFill="1" applyBorder="1" applyAlignment="1">
      <alignment horizontal="distributed"/>
    </xf>
    <xf numFmtId="10" fontId="11" fillId="0" borderId="22" xfId="0" applyNumberFormat="1" applyFont="1" applyFill="1" applyBorder="1"/>
    <xf numFmtId="0" fontId="0" fillId="0" borderId="0" xfId="0" applyAlignment="1">
      <alignment vertical="center"/>
    </xf>
    <xf numFmtId="49" fontId="25" fillId="14" borderId="118" xfId="10" applyNumberFormat="1" applyFont="1" applyFill="1" applyBorder="1" applyAlignment="1">
      <alignment horizontal="center" vertical="center"/>
    </xf>
    <xf numFmtId="49" fontId="25" fillId="14" borderId="115" xfId="10" applyNumberFormat="1" applyFont="1" applyFill="1" applyBorder="1" applyAlignment="1">
      <alignment horizontal="center" vertical="center" wrapText="1"/>
    </xf>
    <xf numFmtId="49" fontId="25" fillId="14" borderId="112" xfId="10" applyNumberFormat="1" applyFont="1" applyFill="1" applyBorder="1" applyAlignment="1">
      <alignment horizontal="center" vertical="center"/>
    </xf>
    <xf numFmtId="49" fontId="25" fillId="14" borderId="114" xfId="10" applyNumberFormat="1" applyFont="1" applyFill="1" applyBorder="1" applyAlignment="1">
      <alignment horizontal="center" vertical="center" wrapText="1"/>
    </xf>
    <xf numFmtId="49" fontId="25" fillId="14" borderId="108" xfId="10" applyNumberFormat="1" applyFont="1" applyFill="1" applyBorder="1" applyAlignment="1">
      <alignment horizontal="center" vertical="center"/>
    </xf>
    <xf numFmtId="49" fontId="25" fillId="14" borderId="106" xfId="10" applyNumberFormat="1" applyFont="1" applyFill="1" applyBorder="1" applyAlignment="1">
      <alignment horizontal="center" vertical="center" wrapText="1"/>
    </xf>
    <xf numFmtId="49" fontId="25" fillId="14" borderId="137" xfId="10" applyNumberFormat="1" applyFont="1" applyFill="1" applyBorder="1" applyAlignment="1">
      <alignment horizontal="center" vertical="center"/>
    </xf>
    <xf numFmtId="181" fontId="25" fillId="14" borderId="50" xfId="10" applyNumberFormat="1" applyFont="1" applyFill="1" applyBorder="1" applyAlignment="1">
      <alignment horizontal="center" vertical="center"/>
    </xf>
    <xf numFmtId="0" fontId="26" fillId="0" borderId="0" xfId="16">
      <alignment vertical="center"/>
    </xf>
    <xf numFmtId="0" fontId="6" fillId="0" borderId="0" xfId="19">
      <alignment vertical="center"/>
    </xf>
    <xf numFmtId="0" fontId="6" fillId="13" borderId="0" xfId="19" applyFill="1">
      <alignment vertical="center"/>
    </xf>
    <xf numFmtId="0" fontId="6" fillId="0" borderId="0" xfId="19" applyFill="1" applyBorder="1">
      <alignment vertical="center"/>
    </xf>
    <xf numFmtId="49" fontId="25" fillId="0" borderId="92" xfId="19" applyNumberFormat="1" applyFont="1" applyFill="1" applyBorder="1" applyAlignment="1">
      <alignment horizontal="center" vertical="center" wrapText="1"/>
    </xf>
    <xf numFmtId="49" fontId="25" fillId="0" borderId="5" xfId="19" applyNumberFormat="1" applyFont="1" applyFill="1" applyBorder="1" applyAlignment="1">
      <alignment horizontal="center" vertical="center" wrapText="1"/>
    </xf>
    <xf numFmtId="49" fontId="25" fillId="0" borderId="92" xfId="19" applyNumberFormat="1" applyFont="1" applyFill="1" applyBorder="1" applyAlignment="1">
      <alignment horizontal="center" vertical="center"/>
    </xf>
    <xf numFmtId="49" fontId="25" fillId="0" borderId="5" xfId="19" applyNumberFormat="1" applyFont="1" applyFill="1" applyBorder="1" applyAlignment="1">
      <alignment horizontal="center" vertical="center"/>
    </xf>
    <xf numFmtId="0" fontId="25" fillId="14" borderId="92" xfId="19" applyFont="1" applyFill="1" applyBorder="1" applyAlignment="1">
      <alignment horizontal="left" vertical="center"/>
    </xf>
    <xf numFmtId="0" fontId="25" fillId="14" borderId="87" xfId="19" applyFont="1" applyFill="1" applyBorder="1" applyAlignment="1">
      <alignment horizontal="left" vertical="center"/>
    </xf>
    <xf numFmtId="182" fontId="25" fillId="13" borderId="118" xfId="19" applyNumberFormat="1" applyFont="1" applyFill="1" applyBorder="1" applyAlignment="1">
      <alignment horizontal="right" vertical="center"/>
    </xf>
    <xf numFmtId="182" fontId="25" fillId="16" borderId="113" xfId="19" applyNumberFormat="1" applyFont="1" applyFill="1" applyBorder="1" applyAlignment="1">
      <alignment horizontal="right" vertical="center"/>
    </xf>
    <xf numFmtId="183" fontId="25" fillId="16" borderId="115" xfId="19" applyNumberFormat="1" applyFont="1" applyFill="1" applyBorder="1" applyAlignment="1">
      <alignment horizontal="right" vertical="center"/>
    </xf>
    <xf numFmtId="181" fontId="25" fillId="13" borderId="123" xfId="19" applyNumberFormat="1" applyFont="1" applyFill="1" applyBorder="1" applyAlignment="1">
      <alignment horizontal="right" vertical="center"/>
    </xf>
    <xf numFmtId="182" fontId="25" fillId="13" borderId="1" xfId="19" applyNumberFormat="1" applyFont="1" applyFill="1" applyBorder="1" applyAlignment="1">
      <alignment horizontal="right" vertical="center"/>
    </xf>
    <xf numFmtId="182" fontId="25" fillId="0" borderId="92" xfId="19" applyNumberFormat="1" applyFont="1" applyFill="1" applyBorder="1" applyAlignment="1">
      <alignment horizontal="right" vertical="center"/>
    </xf>
    <xf numFmtId="182" fontId="25" fillId="0" borderId="5" xfId="19" applyNumberFormat="1" applyFont="1" applyFill="1" applyBorder="1" applyAlignment="1">
      <alignment horizontal="right" vertical="center"/>
    </xf>
    <xf numFmtId="183" fontId="25" fillId="16" borderId="113" xfId="19" applyNumberFormat="1" applyFont="1" applyFill="1" applyBorder="1" applyAlignment="1">
      <alignment horizontal="right" vertical="center"/>
    </xf>
    <xf numFmtId="0" fontId="25" fillId="14" borderId="32" xfId="19" applyFont="1" applyFill="1" applyBorder="1" applyAlignment="1">
      <alignment horizontal="left" vertical="center"/>
    </xf>
    <xf numFmtId="0" fontId="25" fillId="14" borderId="10" xfId="19" applyFont="1" applyFill="1" applyBorder="1" applyAlignment="1">
      <alignment horizontal="left" vertical="center"/>
    </xf>
    <xf numFmtId="182" fontId="25" fillId="13" borderId="110" xfId="19" applyNumberFormat="1" applyFont="1" applyFill="1" applyBorder="1" applyAlignment="1">
      <alignment horizontal="right" vertical="center"/>
    </xf>
    <xf numFmtId="182" fontId="25" fillId="16" borderId="12" xfId="19" applyNumberFormat="1" applyFont="1" applyFill="1" applyBorder="1" applyAlignment="1">
      <alignment horizontal="right" vertical="center"/>
    </xf>
    <xf numFmtId="183" fontId="25" fillId="16" borderId="83" xfId="19" applyNumberFormat="1" applyFont="1" applyFill="1" applyBorder="1" applyAlignment="1">
      <alignment horizontal="right" vertical="center"/>
    </xf>
    <xf numFmtId="181" fontId="25" fillId="13" borderId="121" xfId="19" applyNumberFormat="1" applyFont="1" applyFill="1" applyBorder="1" applyAlignment="1">
      <alignment horizontal="right" vertical="center"/>
    </xf>
    <xf numFmtId="182" fontId="25" fillId="13" borderId="10" xfId="19" applyNumberFormat="1" applyFont="1" applyFill="1" applyBorder="1" applyAlignment="1">
      <alignment horizontal="right" vertical="center"/>
    </xf>
    <xf numFmtId="183" fontId="25" fillId="16" borderId="12" xfId="19" applyNumberFormat="1" applyFont="1" applyFill="1" applyBorder="1" applyAlignment="1">
      <alignment horizontal="right" vertical="center"/>
    </xf>
    <xf numFmtId="0" fontId="25" fillId="14" borderId="55" xfId="19" applyFont="1" applyFill="1" applyBorder="1" applyAlignment="1">
      <alignment horizontal="left" vertical="center"/>
    </xf>
    <xf numFmtId="182" fontId="25" fillId="13" borderId="79" xfId="19" applyNumberFormat="1" applyFont="1" applyFill="1" applyBorder="1" applyAlignment="1">
      <alignment horizontal="right" vertical="center"/>
    </xf>
    <xf numFmtId="182" fontId="25" fillId="16" borderId="57" xfId="19" applyNumberFormat="1" applyFont="1" applyFill="1" applyBorder="1" applyAlignment="1">
      <alignment horizontal="right" vertical="center"/>
    </xf>
    <xf numFmtId="183" fontId="25" fillId="16" borderId="111" xfId="19" applyNumberFormat="1" applyFont="1" applyFill="1" applyBorder="1" applyAlignment="1">
      <alignment horizontal="right" vertical="center"/>
    </xf>
    <xf numFmtId="181" fontId="25" fillId="13" borderId="122" xfId="19" applyNumberFormat="1" applyFont="1" applyFill="1" applyBorder="1" applyAlignment="1">
      <alignment horizontal="right" vertical="center"/>
    </xf>
    <xf numFmtId="182" fontId="25" fillId="13" borderId="55" xfId="19" applyNumberFormat="1" applyFont="1" applyFill="1" applyBorder="1" applyAlignment="1">
      <alignment horizontal="right" vertical="center"/>
    </xf>
    <xf numFmtId="183" fontId="25" fillId="16" borderId="57" xfId="19" applyNumberFormat="1" applyFont="1" applyFill="1" applyBorder="1" applyAlignment="1">
      <alignment horizontal="right" vertical="center"/>
    </xf>
    <xf numFmtId="0" fontId="25" fillId="14" borderId="88" xfId="19" applyFont="1" applyFill="1" applyBorder="1" applyAlignment="1">
      <alignment horizontal="left" vertical="center"/>
    </xf>
    <xf numFmtId="0" fontId="25" fillId="14" borderId="49" xfId="19" applyFont="1" applyFill="1" applyBorder="1" applyAlignment="1">
      <alignment horizontal="left" vertical="center"/>
    </xf>
    <xf numFmtId="182" fontId="25" fillId="13" borderId="140" xfId="19" applyNumberFormat="1" applyFont="1" applyFill="1" applyBorder="1" applyAlignment="1">
      <alignment horizontal="right" vertical="center"/>
    </xf>
    <xf numFmtId="182" fontId="25" fillId="16" borderId="8" xfId="19" applyNumberFormat="1" applyFont="1" applyFill="1" applyBorder="1" applyAlignment="1">
      <alignment horizontal="right" vertical="center"/>
    </xf>
    <xf numFmtId="183" fontId="25" fillId="16" borderId="81" xfId="19" applyNumberFormat="1" applyFont="1" applyFill="1" applyBorder="1" applyAlignment="1">
      <alignment horizontal="right" vertical="center"/>
    </xf>
    <xf numFmtId="181" fontId="25" fillId="13" borderId="137" xfId="19" applyNumberFormat="1" applyFont="1" applyFill="1" applyBorder="1" applyAlignment="1">
      <alignment horizontal="right" vertical="center"/>
    </xf>
    <xf numFmtId="182" fontId="25" fillId="13" borderId="49" xfId="19" applyNumberFormat="1" applyFont="1" applyFill="1" applyBorder="1" applyAlignment="1">
      <alignment horizontal="right" vertical="center"/>
    </xf>
    <xf numFmtId="183" fontId="25" fillId="16" borderId="8" xfId="19" applyNumberFormat="1" applyFont="1" applyFill="1" applyBorder="1" applyAlignment="1">
      <alignment horizontal="right" vertical="center"/>
    </xf>
    <xf numFmtId="38" fontId="6" fillId="0" borderId="0" xfId="19" applyNumberFormat="1">
      <alignment vertical="center"/>
    </xf>
    <xf numFmtId="182" fontId="6" fillId="0" borderId="0" xfId="19" applyNumberFormat="1">
      <alignment vertical="center"/>
    </xf>
    <xf numFmtId="182" fontId="25" fillId="10" borderId="118" xfId="19" applyNumberFormat="1" applyFont="1" applyFill="1" applyBorder="1" applyAlignment="1">
      <alignment horizontal="right" vertical="center"/>
    </xf>
    <xf numFmtId="182" fontId="25" fillId="10" borderId="113" xfId="19" applyNumberFormat="1" applyFont="1" applyFill="1" applyBorder="1" applyAlignment="1">
      <alignment horizontal="right" vertical="center"/>
    </xf>
    <xf numFmtId="183" fontId="25" fillId="0" borderId="169" xfId="19" applyNumberFormat="1" applyFont="1" applyFill="1" applyBorder="1" applyAlignment="1">
      <alignment horizontal="right" vertical="center"/>
    </xf>
    <xf numFmtId="181" fontId="25" fillId="0" borderId="86" xfId="20" applyNumberFormat="1" applyFont="1" applyFill="1" applyBorder="1" applyAlignment="1">
      <alignment horizontal="right" vertical="center"/>
    </xf>
    <xf numFmtId="182" fontId="25" fillId="10" borderId="145" xfId="19" applyNumberFormat="1" applyFont="1" applyFill="1" applyBorder="1" applyAlignment="1">
      <alignment horizontal="right" vertical="center"/>
    </xf>
    <xf numFmtId="183" fontId="25" fillId="0" borderId="113" xfId="21" applyNumberFormat="1" applyFont="1" applyFill="1" applyBorder="1" applyAlignment="1">
      <alignment horizontal="right" vertical="center"/>
    </xf>
    <xf numFmtId="182" fontId="25" fillId="10" borderId="1" xfId="19" applyNumberFormat="1" applyFont="1" applyFill="1" applyBorder="1" applyAlignment="1">
      <alignment horizontal="right" vertical="center"/>
    </xf>
    <xf numFmtId="177" fontId="0" fillId="0" borderId="0" xfId="20" applyNumberFormat="1" applyFont="1">
      <alignment vertical="center"/>
    </xf>
    <xf numFmtId="182" fontId="25" fillId="10" borderId="110" xfId="19" applyNumberFormat="1" applyFont="1" applyFill="1" applyBorder="1" applyAlignment="1">
      <alignment horizontal="right" vertical="center"/>
    </xf>
    <xf numFmtId="182" fontId="25" fillId="10" borderId="12" xfId="19" applyNumberFormat="1" applyFont="1" applyFill="1" applyBorder="1" applyAlignment="1">
      <alignment horizontal="right" vertical="center"/>
    </xf>
    <xf numFmtId="183" fontId="25" fillId="0" borderId="138" xfId="19" applyNumberFormat="1" applyFont="1" applyFill="1" applyBorder="1" applyAlignment="1">
      <alignment horizontal="right" vertical="center"/>
    </xf>
    <xf numFmtId="181" fontId="25" fillId="0" borderId="2" xfId="20" applyNumberFormat="1" applyFont="1" applyFill="1" applyBorder="1" applyAlignment="1">
      <alignment horizontal="right" vertical="center"/>
    </xf>
    <xf numFmtId="182" fontId="25" fillId="10" borderId="11" xfId="19" applyNumberFormat="1" applyFont="1" applyFill="1" applyBorder="1" applyAlignment="1">
      <alignment horizontal="right" vertical="center"/>
    </xf>
    <xf numFmtId="183" fontId="25" fillId="0" borderId="12" xfId="21" applyNumberFormat="1" applyFont="1" applyFill="1" applyBorder="1" applyAlignment="1">
      <alignment horizontal="right" vertical="center"/>
    </xf>
    <xf numFmtId="182" fontId="25" fillId="10" borderId="10" xfId="19" applyNumberFormat="1" applyFont="1" applyFill="1" applyBorder="1" applyAlignment="1">
      <alignment horizontal="right" vertical="center"/>
    </xf>
    <xf numFmtId="182" fontId="25" fillId="10" borderId="79" xfId="19" applyNumberFormat="1" applyFont="1" applyFill="1" applyBorder="1" applyAlignment="1">
      <alignment horizontal="right" vertical="center"/>
    </xf>
    <xf numFmtId="182" fontId="25" fillId="10" borderId="57" xfId="19" applyNumberFormat="1" applyFont="1" applyFill="1" applyBorder="1" applyAlignment="1">
      <alignment horizontal="right" vertical="center"/>
    </xf>
    <xf numFmtId="183" fontId="25" fillId="0" borderId="139" xfId="19" applyNumberFormat="1" applyFont="1" applyFill="1" applyBorder="1" applyAlignment="1">
      <alignment horizontal="right" vertical="center"/>
    </xf>
    <xf numFmtId="181" fontId="25" fillId="0" borderId="59" xfId="20" applyNumberFormat="1" applyFont="1" applyFill="1" applyBorder="1" applyAlignment="1">
      <alignment horizontal="right" vertical="center"/>
    </xf>
    <xf numFmtId="182" fontId="25" fillId="10" borderId="56" xfId="19" applyNumberFormat="1" applyFont="1" applyFill="1" applyBorder="1" applyAlignment="1">
      <alignment horizontal="right" vertical="center"/>
    </xf>
    <xf numFmtId="183" fontId="25" fillId="0" borderId="57" xfId="21" applyNumberFormat="1" applyFont="1" applyFill="1" applyBorder="1" applyAlignment="1">
      <alignment horizontal="right" vertical="center"/>
    </xf>
    <xf numFmtId="182" fontId="25" fillId="10" borderId="55" xfId="19" applyNumberFormat="1" applyFont="1" applyFill="1" applyBorder="1" applyAlignment="1">
      <alignment horizontal="right" vertical="center"/>
    </xf>
    <xf numFmtId="182" fontId="25" fillId="10" borderId="140" xfId="19" applyNumberFormat="1" applyFont="1" applyFill="1" applyBorder="1" applyAlignment="1">
      <alignment horizontal="right" vertical="center"/>
    </xf>
    <xf numFmtId="182" fontId="25" fillId="10" borderId="8" xfId="19" applyNumberFormat="1" applyFont="1" applyFill="1" applyBorder="1" applyAlignment="1">
      <alignment horizontal="right" vertical="center"/>
    </xf>
    <xf numFmtId="183" fontId="25" fillId="0" borderId="141" xfId="19" applyNumberFormat="1" applyFont="1" applyFill="1" applyBorder="1" applyAlignment="1">
      <alignment horizontal="right" vertical="center"/>
    </xf>
    <xf numFmtId="181" fontId="25" fillId="0" borderId="50" xfId="20" applyNumberFormat="1" applyFont="1" applyFill="1" applyBorder="1" applyAlignment="1">
      <alignment horizontal="right" vertical="center"/>
    </xf>
    <xf numFmtId="182" fontId="25" fillId="10" borderId="7" xfId="19" applyNumberFormat="1" applyFont="1" applyFill="1" applyBorder="1" applyAlignment="1">
      <alignment horizontal="right" vertical="center"/>
    </xf>
    <xf numFmtId="183" fontId="25" fillId="0" borderId="8" xfId="21" applyNumberFormat="1" applyFont="1" applyFill="1" applyBorder="1" applyAlignment="1">
      <alignment horizontal="right" vertical="center"/>
    </xf>
    <xf numFmtId="182" fontId="25" fillId="10" borderId="49" xfId="19" applyNumberFormat="1" applyFont="1" applyFill="1" applyBorder="1" applyAlignment="1">
      <alignment horizontal="right" vertical="center"/>
    </xf>
    <xf numFmtId="0" fontId="6" fillId="13" borderId="0" xfId="19" applyFill="1" applyBorder="1">
      <alignment vertical="center"/>
    </xf>
    <xf numFmtId="182" fontId="25" fillId="0" borderId="78" xfId="19" applyNumberFormat="1" applyFont="1" applyBorder="1" applyAlignment="1">
      <alignment horizontal="right" vertical="center"/>
    </xf>
    <xf numFmtId="182" fontId="25" fillId="16" borderId="74" xfId="19" applyNumberFormat="1" applyFont="1" applyFill="1" applyBorder="1" applyAlignment="1">
      <alignment horizontal="right" vertical="center"/>
    </xf>
    <xf numFmtId="183" fontId="25" fillId="0" borderId="142" xfId="19" applyNumberFormat="1" applyFont="1" applyFill="1" applyBorder="1" applyAlignment="1">
      <alignment horizontal="right" vertical="center"/>
    </xf>
    <xf numFmtId="181" fontId="25" fillId="0" borderId="0" xfId="20" applyNumberFormat="1" applyFont="1" applyFill="1" applyBorder="1" applyAlignment="1">
      <alignment horizontal="right" vertical="center"/>
    </xf>
    <xf numFmtId="182" fontId="25" fillId="0" borderId="96" xfId="20" applyNumberFormat="1" applyFont="1" applyFill="1" applyBorder="1" applyAlignment="1">
      <alignment horizontal="right" vertical="center"/>
    </xf>
    <xf numFmtId="182" fontId="25" fillId="0" borderId="92" xfId="20" applyNumberFormat="1" applyFont="1" applyFill="1" applyBorder="1" applyAlignment="1">
      <alignment horizontal="right" vertical="center"/>
    </xf>
    <xf numFmtId="183" fontId="25" fillId="0" borderId="103" xfId="19" applyNumberFormat="1" applyFont="1" applyFill="1" applyBorder="1" applyAlignment="1">
      <alignment horizontal="right" vertical="center"/>
    </xf>
    <xf numFmtId="181" fontId="25" fillId="0" borderId="102" xfId="19" applyNumberFormat="1" applyFont="1" applyFill="1" applyBorder="1" applyAlignment="1">
      <alignment horizontal="right" vertical="center"/>
    </xf>
    <xf numFmtId="182" fontId="25" fillId="0" borderId="14" xfId="19" applyNumberFormat="1" applyFont="1" applyFill="1" applyBorder="1" applyAlignment="1">
      <alignment horizontal="right" vertical="center"/>
    </xf>
    <xf numFmtId="182" fontId="25" fillId="10" borderId="112" xfId="19" applyNumberFormat="1" applyFont="1" applyFill="1" applyBorder="1" applyAlignment="1">
      <alignment horizontal="right" vertical="center"/>
    </xf>
    <xf numFmtId="182" fontId="25" fillId="10" borderId="16" xfId="19" applyNumberFormat="1" applyFont="1" applyFill="1" applyBorder="1" applyAlignment="1">
      <alignment horizontal="right" vertical="center"/>
    </xf>
    <xf numFmtId="177" fontId="25" fillId="0" borderId="0" xfId="20" applyNumberFormat="1" applyFont="1" applyFill="1" applyBorder="1" applyAlignment="1">
      <alignment horizontal="right" vertical="center"/>
    </xf>
    <xf numFmtId="182" fontId="25" fillId="0" borderId="16" xfId="20" applyNumberFormat="1" applyFont="1" applyFill="1" applyBorder="1" applyAlignment="1">
      <alignment horizontal="right" vertical="center"/>
    </xf>
    <xf numFmtId="182" fontId="25" fillId="10" borderId="14" xfId="19" applyNumberFormat="1" applyFont="1" applyFill="1" applyBorder="1" applyAlignment="1">
      <alignment horizontal="right" vertical="center"/>
    </xf>
    <xf numFmtId="182" fontId="25" fillId="0" borderId="110" xfId="19" applyNumberFormat="1" applyFont="1" applyBorder="1" applyAlignment="1">
      <alignment horizontal="right" vertical="center"/>
    </xf>
    <xf numFmtId="183" fontId="25" fillId="0" borderId="121" xfId="19" applyNumberFormat="1" applyFont="1" applyFill="1" applyBorder="1" applyAlignment="1">
      <alignment horizontal="right" vertical="center"/>
    </xf>
    <xf numFmtId="182" fontId="25" fillId="0" borderId="4" xfId="20" applyNumberFormat="1" applyFont="1" applyFill="1" applyBorder="1" applyAlignment="1">
      <alignment horizontal="right" vertical="center"/>
    </xf>
    <xf numFmtId="183" fontId="25" fillId="0" borderId="83" xfId="19" applyNumberFormat="1" applyFont="1" applyFill="1" applyBorder="1" applyAlignment="1">
      <alignment horizontal="right" vertical="center"/>
    </xf>
    <xf numFmtId="181" fontId="25" fillId="0" borderId="13" xfId="19" applyNumberFormat="1" applyFont="1" applyFill="1" applyBorder="1" applyAlignment="1">
      <alignment horizontal="right" vertical="center"/>
    </xf>
    <xf numFmtId="182" fontId="25" fillId="0" borderId="10" xfId="19" applyNumberFormat="1" applyFont="1" applyFill="1" applyBorder="1" applyAlignment="1">
      <alignment horizontal="right" vertical="center"/>
    </xf>
    <xf numFmtId="177" fontId="25" fillId="0" borderId="2" xfId="20" applyNumberFormat="1" applyFont="1" applyFill="1" applyBorder="1" applyAlignment="1">
      <alignment horizontal="right" vertical="center"/>
    </xf>
    <xf numFmtId="182" fontId="25" fillId="0" borderId="12" xfId="20" applyNumberFormat="1" applyFont="1" applyFill="1" applyBorder="1" applyAlignment="1">
      <alignment horizontal="right" vertical="center"/>
    </xf>
    <xf numFmtId="0" fontId="25" fillId="14" borderId="6" xfId="19" applyFont="1" applyFill="1" applyBorder="1" applyAlignment="1">
      <alignment horizontal="left" vertical="center"/>
    </xf>
    <xf numFmtId="182" fontId="25" fillId="0" borderId="140" xfId="19" applyNumberFormat="1" applyFont="1" applyBorder="1" applyAlignment="1">
      <alignment horizontal="right" vertical="center"/>
    </xf>
    <xf numFmtId="183" fontId="25" fillId="0" borderId="120" xfId="19" applyNumberFormat="1" applyFont="1" applyFill="1" applyBorder="1" applyAlignment="1">
      <alignment horizontal="right" vertical="center"/>
    </xf>
    <xf numFmtId="181" fontId="25" fillId="0" borderId="89" xfId="20" applyNumberFormat="1" applyFont="1" applyFill="1" applyBorder="1" applyAlignment="1">
      <alignment horizontal="right" vertical="center"/>
    </xf>
    <xf numFmtId="182" fontId="25" fillId="0" borderId="80" xfId="20" applyNumberFormat="1" applyFont="1" applyFill="1" applyBorder="1" applyAlignment="1">
      <alignment horizontal="right" vertical="center"/>
    </xf>
    <xf numFmtId="182" fontId="25" fillId="0" borderId="88" xfId="20" applyNumberFormat="1" applyFont="1" applyFill="1" applyBorder="1" applyAlignment="1">
      <alignment horizontal="right" vertical="center"/>
    </xf>
    <xf numFmtId="183" fontId="25" fillId="0" borderId="81" xfId="19" applyNumberFormat="1" applyFont="1" applyFill="1" applyBorder="1" applyAlignment="1">
      <alignment horizontal="right" vertical="center"/>
    </xf>
    <xf numFmtId="181" fontId="25" fillId="0" borderId="51" xfId="19" applyNumberFormat="1" applyFont="1" applyFill="1" applyBorder="1" applyAlignment="1">
      <alignment horizontal="right" vertical="center"/>
    </xf>
    <xf numFmtId="182" fontId="25" fillId="0" borderId="49" xfId="19" applyNumberFormat="1" applyFont="1" applyFill="1" applyBorder="1" applyAlignment="1">
      <alignment horizontal="right" vertical="center"/>
    </xf>
    <xf numFmtId="177" fontId="25" fillId="0" borderId="50" xfId="20" applyNumberFormat="1" applyFont="1" applyFill="1" applyBorder="1" applyAlignment="1">
      <alignment horizontal="right" vertical="center"/>
    </xf>
    <xf numFmtId="182" fontId="25" fillId="0" borderId="8" xfId="20" applyNumberFormat="1" applyFont="1" applyFill="1" applyBorder="1" applyAlignment="1">
      <alignment horizontal="right" vertical="center"/>
    </xf>
    <xf numFmtId="38" fontId="0" fillId="0" borderId="0" xfId="21" applyFont="1">
      <alignment vertical="center"/>
    </xf>
    <xf numFmtId="38" fontId="25" fillId="0" borderId="92" xfId="1" applyFont="1" applyFill="1" applyBorder="1" applyAlignment="1">
      <alignment horizontal="right" vertical="center"/>
    </xf>
    <xf numFmtId="38" fontId="25" fillId="0" borderId="4" xfId="1" applyFont="1" applyFill="1" applyBorder="1" applyAlignment="1">
      <alignment horizontal="right" vertical="center"/>
    </xf>
    <xf numFmtId="38" fontId="25" fillId="0" borderId="80" xfId="1" applyFont="1" applyFill="1" applyBorder="1" applyAlignment="1">
      <alignment horizontal="right" vertical="center"/>
    </xf>
    <xf numFmtId="38" fontId="25" fillId="0" borderId="96" xfId="1" applyFont="1" applyFill="1" applyBorder="1" applyAlignment="1">
      <alignment horizontal="right" vertical="center"/>
    </xf>
    <xf numFmtId="177" fontId="25" fillId="0" borderId="102" xfId="2" applyNumberFormat="1" applyFont="1" applyFill="1" applyBorder="1" applyAlignment="1">
      <alignment horizontal="right" vertical="center"/>
    </xf>
    <xf numFmtId="177" fontId="25" fillId="0" borderId="13" xfId="2" applyNumberFormat="1" applyFont="1" applyFill="1" applyBorder="1" applyAlignment="1">
      <alignment horizontal="right" vertical="center"/>
    </xf>
    <xf numFmtId="177" fontId="25" fillId="0" borderId="51" xfId="2" applyNumberFormat="1" applyFont="1" applyFill="1" applyBorder="1" applyAlignment="1">
      <alignment horizontal="right" vertical="center"/>
    </xf>
    <xf numFmtId="186" fontId="31" fillId="0" borderId="4" xfId="3" applyNumberFormat="1" applyFont="1" applyFill="1" applyBorder="1" applyAlignment="1">
      <alignment horizontal="right" vertical="center"/>
    </xf>
    <xf numFmtId="41" fontId="30" fillId="0" borderId="0" xfId="3" applyFont="1" applyBorder="1" applyAlignment="1">
      <alignment vertical="center"/>
    </xf>
    <xf numFmtId="41" fontId="30" fillId="0" borderId="0" xfId="3" applyFont="1" applyAlignment="1">
      <alignment vertical="center"/>
    </xf>
    <xf numFmtId="3" fontId="6" fillId="0" borderId="0" xfId="19" applyNumberFormat="1">
      <alignment vertical="center"/>
    </xf>
    <xf numFmtId="0" fontId="46" fillId="0" borderId="0" xfId="0" applyFont="1"/>
    <xf numFmtId="0" fontId="47" fillId="0" borderId="0" xfId="0" applyFont="1" applyAlignment="1">
      <alignment horizontal="centerContinuous" vertical="center"/>
    </xf>
    <xf numFmtId="0" fontId="46" fillId="0" borderId="0" xfId="0" applyFont="1" applyAlignment="1">
      <alignment vertical="center"/>
    </xf>
    <xf numFmtId="0" fontId="46" fillId="0" borderId="0" xfId="0" applyFont="1" applyAlignment="1">
      <alignment horizontal="center" vertical="center"/>
    </xf>
    <xf numFmtId="0" fontId="46" fillId="0" borderId="0" xfId="0" applyFont="1" applyAlignment="1">
      <alignment horizontal="right" vertical="center"/>
    </xf>
    <xf numFmtId="0" fontId="46" fillId="4" borderId="0" xfId="0" applyFont="1" applyFill="1" applyBorder="1" applyAlignment="1">
      <alignment vertical="center"/>
    </xf>
    <xf numFmtId="0" fontId="46" fillId="4" borderId="15" xfId="0" applyFont="1" applyFill="1" applyBorder="1" applyAlignment="1">
      <alignment vertical="center"/>
    </xf>
    <xf numFmtId="0" fontId="46" fillId="4" borderId="16" xfId="0" applyFont="1" applyFill="1" applyBorder="1" applyAlignment="1">
      <alignment vertical="center" wrapText="1"/>
    </xf>
    <xf numFmtId="0" fontId="46" fillId="4" borderId="19" xfId="0" applyFont="1" applyFill="1" applyBorder="1" applyAlignment="1">
      <alignment vertical="center"/>
    </xf>
    <xf numFmtId="0" fontId="46" fillId="4" borderId="189" xfId="0" applyFont="1" applyFill="1" applyBorder="1" applyAlignment="1">
      <alignment horizontal="centerContinuous" vertical="center"/>
    </xf>
    <xf numFmtId="0" fontId="46" fillId="4" borderId="190" xfId="0" applyFont="1" applyFill="1" applyBorder="1" applyAlignment="1">
      <alignment horizontal="centerContinuous" vertical="center"/>
    </xf>
    <xf numFmtId="0" fontId="46" fillId="4" borderId="191" xfId="0" applyFont="1" applyFill="1" applyBorder="1" applyAlignment="1">
      <alignment horizontal="centerContinuous" vertical="center"/>
    </xf>
    <xf numFmtId="0" fontId="46" fillId="4" borderId="192" xfId="0" applyFont="1" applyFill="1" applyBorder="1" applyAlignment="1">
      <alignment horizontal="centerContinuous" vertical="center"/>
    </xf>
    <xf numFmtId="0" fontId="46" fillId="4" borderId="193" xfId="0" applyFont="1" applyFill="1" applyBorder="1" applyAlignment="1">
      <alignment horizontal="centerContinuous" vertical="center"/>
    </xf>
    <xf numFmtId="0" fontId="46" fillId="4" borderId="116" xfId="0" applyFont="1" applyFill="1" applyBorder="1" applyAlignment="1">
      <alignment horizontal="center" vertical="center" wrapText="1"/>
    </xf>
    <xf numFmtId="0" fontId="46" fillId="4" borderId="22" xfId="0" applyFont="1" applyFill="1" applyBorder="1" applyAlignment="1">
      <alignment horizontal="center" vertical="center" wrapText="1"/>
    </xf>
    <xf numFmtId="0" fontId="46" fillId="4" borderId="25" xfId="0" applyFont="1" applyFill="1" applyBorder="1" applyAlignment="1">
      <alignment horizontal="center" vertical="center" wrapText="1"/>
    </xf>
    <xf numFmtId="0" fontId="46" fillId="4" borderId="21" xfId="0" applyFont="1" applyFill="1" applyBorder="1" applyAlignment="1">
      <alignment horizontal="center" vertical="center" wrapText="1"/>
    </xf>
    <xf numFmtId="0" fontId="46" fillId="4" borderId="82" xfId="0" applyFont="1" applyFill="1" applyBorder="1" applyAlignment="1">
      <alignment horizontal="center" vertical="center" wrapText="1"/>
    </xf>
    <xf numFmtId="194" fontId="46" fillId="4" borderId="194" xfId="0" applyNumberFormat="1" applyFont="1" applyFill="1" applyBorder="1" applyAlignment="1">
      <alignment horizontal="center" vertical="center" wrapText="1"/>
    </xf>
    <xf numFmtId="194" fontId="46" fillId="4" borderId="22" xfId="0" applyNumberFormat="1" applyFont="1" applyFill="1" applyBorder="1" applyAlignment="1">
      <alignment horizontal="center" vertical="center" wrapText="1"/>
    </xf>
    <xf numFmtId="195" fontId="46" fillId="4" borderId="25" xfId="0" applyNumberFormat="1" applyFont="1" applyFill="1" applyBorder="1" applyAlignment="1">
      <alignment horizontal="center" vertical="center" wrapText="1"/>
    </xf>
    <xf numFmtId="194" fontId="46" fillId="19" borderId="73" xfId="1" applyNumberFormat="1" applyFont="1" applyFill="1" applyBorder="1" applyAlignment="1">
      <alignment vertical="center"/>
    </xf>
    <xf numFmtId="194" fontId="46" fillId="0" borderId="74" xfId="0" applyNumberFormat="1" applyFont="1" applyFill="1" applyBorder="1" applyAlignment="1">
      <alignment vertical="center"/>
    </xf>
    <xf numFmtId="0" fontId="46" fillId="13" borderId="15" xfId="0" applyFont="1" applyFill="1" applyBorder="1" applyAlignment="1">
      <alignment vertical="center"/>
    </xf>
    <xf numFmtId="0" fontId="46" fillId="0" borderId="74" xfId="0" applyFont="1" applyFill="1" applyBorder="1" applyAlignment="1">
      <alignment horizontal="center" vertical="center"/>
    </xf>
    <xf numFmtId="195" fontId="46" fillId="0" borderId="77" xfId="1" applyNumberFormat="1" applyFont="1" applyFill="1" applyBorder="1" applyAlignment="1">
      <alignment vertical="center"/>
    </xf>
    <xf numFmtId="195" fontId="46" fillId="0" borderId="84" xfId="1" applyNumberFormat="1" applyFont="1" applyFill="1" applyBorder="1" applyAlignment="1">
      <alignment vertical="center"/>
    </xf>
    <xf numFmtId="194" fontId="46" fillId="20" borderId="74" xfId="0" applyNumberFormat="1" applyFont="1" applyFill="1" applyBorder="1" applyAlignment="1">
      <alignment vertical="center"/>
    </xf>
    <xf numFmtId="195" fontId="46" fillId="20" borderId="77" xfId="1" applyNumberFormat="1" applyFont="1" applyFill="1" applyBorder="1" applyAlignment="1">
      <alignment vertical="center"/>
    </xf>
    <xf numFmtId="195" fontId="46" fillId="20" borderId="84" xfId="1" applyNumberFormat="1" applyFont="1" applyFill="1" applyBorder="1" applyAlignment="1">
      <alignment vertical="center"/>
    </xf>
    <xf numFmtId="0" fontId="46" fillId="21" borderId="74" xfId="0" applyFont="1" applyFill="1" applyBorder="1" applyAlignment="1">
      <alignment horizontal="center" vertical="center"/>
    </xf>
    <xf numFmtId="0" fontId="46" fillId="21" borderId="16" xfId="0" applyFont="1" applyFill="1" applyBorder="1" applyAlignment="1">
      <alignment vertical="center"/>
    </xf>
    <xf numFmtId="0" fontId="46" fillId="4" borderId="117" xfId="0" applyFont="1" applyFill="1" applyBorder="1" applyAlignment="1">
      <alignment vertical="center"/>
    </xf>
    <xf numFmtId="0" fontId="46" fillId="4" borderId="24" xfId="0" applyFont="1" applyFill="1" applyBorder="1" applyAlignment="1">
      <alignment vertical="center"/>
    </xf>
    <xf numFmtId="0" fontId="46" fillId="4" borderId="24" xfId="0" applyFont="1" applyFill="1" applyBorder="1" applyAlignment="1">
      <alignment horizontal="center" vertical="center"/>
    </xf>
    <xf numFmtId="0" fontId="46" fillId="4" borderId="23" xfId="0" applyFont="1" applyFill="1" applyBorder="1" applyAlignment="1">
      <alignment horizontal="center" vertical="center"/>
    </xf>
    <xf numFmtId="194" fontId="46" fillId="4" borderId="116" xfId="0" applyNumberFormat="1" applyFont="1" applyFill="1" applyBorder="1" applyAlignment="1">
      <alignment horizontal="right" vertical="center"/>
    </xf>
    <xf numFmtId="194" fontId="46" fillId="4" borderId="21" xfId="0" applyNumberFormat="1" applyFont="1" applyFill="1" applyBorder="1" applyAlignment="1">
      <alignment horizontal="right" vertical="center"/>
    </xf>
    <xf numFmtId="194" fontId="46" fillId="4" borderId="194" xfId="0" applyNumberFormat="1" applyFont="1" applyFill="1" applyBorder="1" applyAlignment="1">
      <alignment horizontal="right" vertical="center"/>
    </xf>
    <xf numFmtId="194" fontId="46" fillId="4" borderId="22" xfId="0" applyNumberFormat="1" applyFont="1" applyFill="1" applyBorder="1" applyAlignment="1">
      <alignment horizontal="right" vertical="center"/>
    </xf>
    <xf numFmtId="195" fontId="46" fillId="4" borderId="25" xfId="0" applyNumberFormat="1" applyFont="1" applyFill="1" applyBorder="1" applyAlignment="1">
      <alignment horizontal="right" vertical="center"/>
    </xf>
    <xf numFmtId="195" fontId="46" fillId="4" borderId="82" xfId="0" applyNumberFormat="1" applyFont="1" applyFill="1" applyBorder="1" applyAlignment="1">
      <alignment horizontal="right" vertical="center"/>
    </xf>
    <xf numFmtId="194" fontId="46" fillId="0" borderId="0" xfId="0" applyNumberFormat="1" applyFont="1" applyAlignment="1">
      <alignment vertical="center"/>
    </xf>
    <xf numFmtId="195" fontId="46" fillId="0" borderId="0" xfId="0" applyNumberFormat="1" applyFont="1" applyAlignment="1">
      <alignment vertical="center"/>
    </xf>
    <xf numFmtId="0" fontId="48" fillId="0" borderId="0" xfId="0" applyFont="1" applyAlignment="1">
      <alignment vertical="center"/>
    </xf>
    <xf numFmtId="0" fontId="46" fillId="0" borderId="24" xfId="0" applyFont="1" applyFill="1" applyBorder="1" applyAlignment="1">
      <alignment horizontal="center" vertical="center"/>
    </xf>
    <xf numFmtId="194" fontId="46" fillId="0" borderId="116" xfId="0" applyNumberFormat="1" applyFont="1" applyBorder="1" applyAlignment="1">
      <alignment vertical="center"/>
    </xf>
    <xf numFmtId="194" fontId="46" fillId="0" borderId="22" xfId="0" applyNumberFormat="1" applyFont="1" applyBorder="1" applyAlignment="1">
      <alignment vertical="center"/>
    </xf>
    <xf numFmtId="195" fontId="46" fillId="0" borderId="25" xfId="0" applyNumberFormat="1" applyFont="1" applyBorder="1" applyAlignment="1">
      <alignment vertical="center"/>
    </xf>
    <xf numFmtId="194" fontId="46" fillId="0" borderId="196" xfId="0" applyNumberFormat="1" applyFont="1" applyBorder="1" applyAlignment="1">
      <alignment vertical="center"/>
    </xf>
    <xf numFmtId="194" fontId="46" fillId="0" borderId="124" xfId="0" applyNumberFormat="1" applyFont="1" applyBorder="1" applyAlignment="1">
      <alignment vertical="center"/>
    </xf>
    <xf numFmtId="195" fontId="46" fillId="0" borderId="91" xfId="0" applyNumberFormat="1" applyFont="1" applyBorder="1" applyAlignment="1">
      <alignment vertical="center"/>
    </xf>
    <xf numFmtId="194" fontId="46" fillId="0" borderId="197" xfId="0" applyNumberFormat="1" applyFont="1" applyBorder="1" applyAlignment="1">
      <alignment vertical="center"/>
    </xf>
    <xf numFmtId="195" fontId="46" fillId="0" borderId="124" xfId="0" applyNumberFormat="1" applyFont="1" applyBorder="1" applyAlignment="1">
      <alignment vertical="center"/>
    </xf>
    <xf numFmtId="194" fontId="46" fillId="0" borderId="199" xfId="0" applyNumberFormat="1" applyFont="1" applyBorder="1" applyAlignment="1">
      <alignment vertical="center"/>
    </xf>
    <xf numFmtId="194" fontId="46" fillId="0" borderId="136" xfId="0" applyNumberFormat="1" applyFont="1" applyBorder="1" applyAlignment="1">
      <alignment vertical="center"/>
    </xf>
    <xf numFmtId="195" fontId="46" fillId="0" borderId="165" xfId="0" applyNumberFormat="1" applyFont="1" applyBorder="1" applyAlignment="1">
      <alignment vertical="center"/>
    </xf>
    <xf numFmtId="194" fontId="46" fillId="0" borderId="132" xfId="0" applyNumberFormat="1" applyFont="1" applyBorder="1" applyAlignment="1">
      <alignment vertical="center"/>
    </xf>
    <xf numFmtId="195" fontId="46" fillId="0" borderId="136" xfId="0" applyNumberFormat="1" applyFont="1" applyBorder="1" applyAlignment="1">
      <alignment vertical="center"/>
    </xf>
    <xf numFmtId="196" fontId="46" fillId="0" borderId="0" xfId="0" applyNumberFormat="1" applyFont="1" applyAlignment="1">
      <alignment vertical="center"/>
    </xf>
    <xf numFmtId="197" fontId="46" fillId="0" borderId="0" xfId="0" applyNumberFormat="1" applyFont="1" applyAlignment="1">
      <alignment vertical="center"/>
    </xf>
    <xf numFmtId="194" fontId="46" fillId="4" borderId="116" xfId="0" applyNumberFormat="1" applyFont="1" applyFill="1" applyBorder="1" applyAlignment="1">
      <alignment horizontal="center" vertical="center" wrapText="1"/>
    </xf>
    <xf numFmtId="0" fontId="51" fillId="19" borderId="114" xfId="0" applyFont="1" applyFill="1" applyBorder="1" applyAlignment="1">
      <alignment vertical="center"/>
    </xf>
    <xf numFmtId="0" fontId="52" fillId="15" borderId="114" xfId="0" applyFont="1" applyFill="1" applyBorder="1" applyAlignment="1">
      <alignment vertical="center"/>
    </xf>
    <xf numFmtId="194" fontId="46" fillId="0" borderId="77" xfId="1" applyNumberFormat="1" applyFont="1" applyFill="1" applyBorder="1" applyAlignment="1">
      <alignment vertical="center"/>
    </xf>
    <xf numFmtId="194" fontId="46" fillId="20" borderId="77" xfId="1" applyNumberFormat="1" applyFont="1" applyFill="1" applyBorder="1" applyAlignment="1">
      <alignment vertical="center"/>
    </xf>
    <xf numFmtId="0" fontId="53" fillId="20" borderId="114" xfId="0" applyFont="1" applyFill="1" applyBorder="1" applyAlignment="1">
      <alignment vertical="center"/>
    </xf>
    <xf numFmtId="0" fontId="54" fillId="22" borderId="114" xfId="0" applyFont="1" applyFill="1" applyBorder="1" applyAlignment="1">
      <alignment vertical="center"/>
    </xf>
    <xf numFmtId="194" fontId="46" fillId="4" borderId="25" xfId="0" applyNumberFormat="1" applyFont="1" applyFill="1" applyBorder="1" applyAlignment="1">
      <alignment horizontal="right" vertical="center"/>
    </xf>
    <xf numFmtId="194" fontId="46" fillId="0" borderId="25" xfId="0" applyNumberFormat="1" applyFont="1" applyBorder="1" applyAlignment="1">
      <alignment vertical="center"/>
    </xf>
    <xf numFmtId="194" fontId="46" fillId="0" borderId="91" xfId="0" applyNumberFormat="1" applyFont="1" applyBorder="1" applyAlignment="1">
      <alignment vertical="center"/>
    </xf>
    <xf numFmtId="194" fontId="46" fillId="0" borderId="165" xfId="0" applyNumberFormat="1" applyFont="1" applyBorder="1" applyAlignment="1">
      <alignment vertical="center"/>
    </xf>
    <xf numFmtId="0" fontId="56" fillId="0" borderId="0" xfId="0" applyFont="1" applyAlignment="1">
      <alignment horizontal="centerContinuous"/>
    </xf>
    <xf numFmtId="0" fontId="13" fillId="0" borderId="0" xfId="0" applyFont="1"/>
    <xf numFmtId="176" fontId="11" fillId="0" borderId="145" xfId="1" applyNumberFormat="1" applyFont="1" applyFill="1" applyBorder="1" applyAlignment="1"/>
    <xf numFmtId="10" fontId="11" fillId="0" borderId="11" xfId="1" applyNumberFormat="1" applyFont="1" applyFill="1" applyBorder="1" applyAlignment="1">
      <alignment horizontal="center"/>
    </xf>
    <xf numFmtId="177" fontId="11" fillId="0" borderId="3" xfId="1" applyNumberFormat="1" applyFont="1" applyFill="1" applyBorder="1" applyAlignment="1"/>
    <xf numFmtId="10" fontId="11" fillId="0" borderId="12" xfId="1" applyNumberFormat="1" applyFont="1" applyFill="1" applyBorder="1" applyAlignment="1">
      <alignment horizontal="center"/>
    </xf>
    <xf numFmtId="176" fontId="13" fillId="0" borderId="0" xfId="0" applyNumberFormat="1" applyFont="1"/>
    <xf numFmtId="176" fontId="11" fillId="0" borderId="140" xfId="1" applyNumberFormat="1" applyFont="1" applyFill="1" applyBorder="1" applyAlignment="1"/>
    <xf numFmtId="177" fontId="11" fillId="0" borderId="5" xfId="0" applyNumberFormat="1" applyFont="1" applyFill="1" applyBorder="1"/>
    <xf numFmtId="0" fontId="11" fillId="3" borderId="0" xfId="0" applyFont="1" applyFill="1"/>
    <xf numFmtId="176" fontId="11" fillId="0" borderId="21" xfId="0" applyNumberFormat="1" applyFont="1" applyFill="1" applyBorder="1"/>
    <xf numFmtId="10" fontId="11" fillId="0" borderId="21" xfId="0" applyNumberFormat="1" applyFont="1" applyFill="1" applyBorder="1"/>
    <xf numFmtId="176" fontId="11" fillId="0" borderId="22" xfId="0" applyNumberFormat="1" applyFont="1" applyFill="1" applyBorder="1"/>
    <xf numFmtId="177" fontId="11" fillId="0" borderId="23" xfId="0" applyNumberFormat="1" applyFont="1" applyFill="1" applyBorder="1"/>
    <xf numFmtId="176" fontId="11" fillId="0" borderId="24" xfId="0" applyNumberFormat="1" applyFont="1" applyBorder="1"/>
    <xf numFmtId="176" fontId="11" fillId="0" borderId="22" xfId="0" applyNumberFormat="1" applyFont="1" applyBorder="1"/>
    <xf numFmtId="177" fontId="11" fillId="0" borderId="25" xfId="0" applyNumberFormat="1" applyFont="1" applyFill="1" applyBorder="1"/>
    <xf numFmtId="40" fontId="11" fillId="0" borderId="22" xfId="0" applyNumberFormat="1" applyFont="1" applyFill="1" applyBorder="1"/>
    <xf numFmtId="40" fontId="11" fillId="0" borderId="25" xfId="0" applyNumberFormat="1" applyFont="1" applyFill="1" applyBorder="1"/>
    <xf numFmtId="177" fontId="11" fillId="0" borderId="3" xfId="0" applyNumberFormat="1" applyFont="1" applyFill="1" applyBorder="1"/>
    <xf numFmtId="38" fontId="13" fillId="0" borderId="0" xfId="1" applyFont="1"/>
    <xf numFmtId="177" fontId="11" fillId="0" borderId="29" xfId="0" applyNumberFormat="1" applyFont="1" applyFill="1" applyBorder="1"/>
    <xf numFmtId="0" fontId="11" fillId="7" borderId="0" xfId="0" applyFont="1" applyFill="1"/>
    <xf numFmtId="199" fontId="11" fillId="0" borderId="35" xfId="0" applyNumberFormat="1" applyFont="1" applyFill="1" applyBorder="1"/>
    <xf numFmtId="199" fontId="11" fillId="0" borderId="40" xfId="0" applyNumberFormat="1" applyFont="1" applyFill="1" applyBorder="1"/>
    <xf numFmtId="199" fontId="11" fillId="0" borderId="28" xfId="0" applyNumberFormat="1" applyFont="1" applyFill="1" applyBorder="1"/>
    <xf numFmtId="199" fontId="11" fillId="0" borderId="46" xfId="0" applyNumberFormat="1" applyFont="1" applyFill="1" applyBorder="1"/>
    <xf numFmtId="176" fontId="11" fillId="0" borderId="202" xfId="0" applyNumberFormat="1" applyFont="1" applyBorder="1"/>
    <xf numFmtId="177" fontId="11" fillId="0" borderId="203" xfId="0" applyNumberFormat="1" applyFont="1" applyFill="1" applyBorder="1"/>
    <xf numFmtId="0" fontId="11" fillId="0" borderId="0" xfId="0" applyFont="1" applyFill="1"/>
    <xf numFmtId="10" fontId="11" fillId="0" borderId="107" xfId="0" applyNumberFormat="1" applyFont="1" applyFill="1" applyBorder="1"/>
    <xf numFmtId="177" fontId="11" fillId="0" borderId="9" xfId="0" applyNumberFormat="1" applyFont="1" applyFill="1" applyBorder="1"/>
    <xf numFmtId="178" fontId="11" fillId="0" borderId="8" xfId="0" applyNumberFormat="1" applyFont="1" applyFill="1" applyBorder="1"/>
    <xf numFmtId="0" fontId="11" fillId="0" borderId="32" xfId="0" applyFont="1" applyFill="1" applyBorder="1" applyAlignment="1">
      <alignment horizontal="left"/>
    </xf>
    <xf numFmtId="0" fontId="11" fillId="0" borderId="147" xfId="0" applyFont="1" applyFill="1" applyBorder="1" applyAlignment="1">
      <alignment horizontal="left"/>
    </xf>
    <xf numFmtId="176" fontId="11" fillId="0" borderId="148" xfId="0" applyNumberFormat="1" applyFont="1" applyFill="1" applyBorder="1"/>
    <xf numFmtId="10" fontId="11" fillId="0" borderId="148" xfId="0" applyNumberFormat="1" applyFont="1" applyFill="1" applyBorder="1"/>
    <xf numFmtId="10" fontId="11" fillId="0" borderId="149" xfId="0" applyNumberFormat="1" applyFont="1" applyFill="1" applyBorder="1"/>
    <xf numFmtId="176" fontId="11" fillId="0" borderId="149" xfId="0" applyNumberFormat="1" applyFont="1" applyFill="1" applyBorder="1"/>
    <xf numFmtId="177" fontId="11" fillId="0" borderId="151" xfId="0" applyNumberFormat="1" applyFont="1" applyFill="1" applyBorder="1"/>
    <xf numFmtId="176" fontId="11" fillId="0" borderId="150" xfId="0" applyNumberFormat="1" applyFont="1" applyBorder="1"/>
    <xf numFmtId="176" fontId="11" fillId="0" borderId="149" xfId="0" applyNumberFormat="1" applyFont="1" applyBorder="1"/>
    <xf numFmtId="177" fontId="11" fillId="0" borderId="200" xfId="0" applyNumberFormat="1" applyFont="1" applyFill="1" applyBorder="1"/>
    <xf numFmtId="40" fontId="11" fillId="0" borderId="149" xfId="0" applyNumberFormat="1" applyFont="1" applyFill="1" applyBorder="1"/>
    <xf numFmtId="40" fontId="11" fillId="0" borderId="200" xfId="0" applyNumberFormat="1" applyFont="1" applyFill="1" applyBorder="1"/>
    <xf numFmtId="0" fontId="11" fillId="0" borderId="204" xfId="0" applyFont="1" applyFill="1" applyBorder="1" applyAlignment="1">
      <alignment horizontal="left"/>
    </xf>
    <xf numFmtId="176" fontId="11" fillId="0" borderId="205" xfId="0" applyNumberFormat="1" applyFont="1" applyFill="1" applyBorder="1"/>
    <xf numFmtId="10" fontId="11" fillId="0" borderId="205" xfId="0" applyNumberFormat="1" applyFont="1" applyFill="1" applyBorder="1"/>
    <xf numFmtId="10" fontId="11" fillId="0" borderId="202" xfId="0" applyNumberFormat="1" applyFont="1" applyFill="1" applyBorder="1"/>
    <xf numFmtId="176" fontId="11" fillId="0" borderId="202" xfId="0" applyNumberFormat="1" applyFont="1" applyFill="1" applyBorder="1"/>
    <xf numFmtId="177" fontId="11" fillId="0" borderId="206" xfId="0" applyNumberFormat="1" applyFont="1" applyFill="1" applyBorder="1"/>
    <xf numFmtId="176" fontId="11" fillId="0" borderId="207" xfId="0" applyNumberFormat="1" applyFont="1" applyBorder="1"/>
    <xf numFmtId="40" fontId="11" fillId="0" borderId="202" xfId="0" applyNumberFormat="1" applyFont="1" applyFill="1" applyBorder="1"/>
    <xf numFmtId="40" fontId="11" fillId="0" borderId="203" xfId="0" applyNumberFormat="1" applyFont="1" applyFill="1" applyBorder="1"/>
    <xf numFmtId="177" fontId="11" fillId="0" borderId="58" xfId="0" applyNumberFormat="1" applyFont="1" applyFill="1" applyBorder="1"/>
    <xf numFmtId="0" fontId="11" fillId="0" borderId="14" xfId="0" applyFont="1" applyFill="1" applyBorder="1" applyAlignment="1">
      <alignment horizontal="left"/>
    </xf>
    <xf numFmtId="176" fontId="11" fillId="0" borderId="104" xfId="0" applyNumberFormat="1" applyFont="1" applyFill="1" applyBorder="1"/>
    <xf numFmtId="10" fontId="11" fillId="0" borderId="104" xfId="0" applyNumberFormat="1" applyFont="1" applyFill="1" applyBorder="1"/>
    <xf numFmtId="176" fontId="11" fillId="0" borderId="18" xfId="0" applyNumberFormat="1" applyFont="1" applyFill="1" applyBorder="1"/>
    <xf numFmtId="177" fontId="11" fillId="0" borderId="97" xfId="0" applyNumberFormat="1" applyFont="1" applyFill="1" applyBorder="1"/>
    <xf numFmtId="177" fontId="11" fillId="0" borderId="102" xfId="0" applyNumberFormat="1" applyFont="1" applyFill="1" applyBorder="1"/>
    <xf numFmtId="40" fontId="11" fillId="0" borderId="18" xfId="0" applyNumberFormat="1" applyFont="1" applyFill="1" applyBorder="1"/>
    <xf numFmtId="40" fontId="11" fillId="0" borderId="102" xfId="0" applyNumberFormat="1" applyFont="1" applyFill="1" applyBorder="1"/>
    <xf numFmtId="177" fontId="11" fillId="0" borderId="52" xfId="0" applyNumberFormat="1" applyFont="1" applyFill="1" applyBorder="1"/>
    <xf numFmtId="0" fontId="11" fillId="0" borderId="146" xfId="0" applyFont="1" applyBorder="1"/>
    <xf numFmtId="10" fontId="11" fillId="0" borderId="208" xfId="0" applyNumberFormat="1" applyFont="1" applyFill="1" applyBorder="1"/>
    <xf numFmtId="10" fontId="11" fillId="0" borderId="63" xfId="0" applyNumberFormat="1" applyFont="1" applyFill="1" applyBorder="1"/>
    <xf numFmtId="177" fontId="11" fillId="0" borderId="209" xfId="0" applyNumberFormat="1" applyFont="1" applyFill="1" applyBorder="1"/>
    <xf numFmtId="176" fontId="11" fillId="0" borderId="210" xfId="0" applyNumberFormat="1" applyFont="1" applyBorder="1"/>
    <xf numFmtId="40" fontId="11" fillId="0" borderId="64" xfId="0" applyNumberFormat="1" applyFont="1" applyFill="1" applyBorder="1"/>
    <xf numFmtId="177" fontId="11" fillId="0" borderId="69" xfId="0" applyNumberFormat="1" applyFont="1" applyFill="1" applyBorder="1"/>
    <xf numFmtId="177" fontId="11" fillId="0" borderId="54" xfId="0" applyNumberFormat="1" applyFont="1" applyFill="1" applyBorder="1"/>
    <xf numFmtId="177" fontId="11" fillId="0" borderId="75" xfId="0" applyNumberFormat="1" applyFont="1" applyFill="1" applyBorder="1"/>
    <xf numFmtId="176" fontId="11" fillId="0" borderId="50" xfId="0" applyNumberFormat="1" applyFont="1" applyBorder="1"/>
    <xf numFmtId="176" fontId="11" fillId="0" borderId="8" xfId="0" applyNumberFormat="1" applyFont="1" applyBorder="1"/>
    <xf numFmtId="176" fontId="11" fillId="0" borderId="24" xfId="0" applyNumberFormat="1" applyFont="1" applyFill="1" applyBorder="1"/>
    <xf numFmtId="176" fontId="11" fillId="0" borderId="82" xfId="0" applyNumberFormat="1" applyFont="1" applyFill="1" applyBorder="1"/>
    <xf numFmtId="0" fontId="11" fillId="0" borderId="0" xfId="0" applyFont="1" applyFill="1" applyBorder="1" applyAlignment="1">
      <alignment horizontal="left"/>
    </xf>
    <xf numFmtId="10" fontId="11" fillId="0" borderId="0" xfId="0" applyNumberFormat="1" applyFont="1" applyFill="1" applyBorder="1"/>
    <xf numFmtId="0" fontId="11" fillId="0" borderId="0" xfId="0" applyFont="1" applyAlignment="1"/>
    <xf numFmtId="10" fontId="11" fillId="0" borderId="0" xfId="0" applyNumberFormat="1" applyFont="1" applyFill="1"/>
    <xf numFmtId="38" fontId="11" fillId="0" borderId="0" xfId="0" applyNumberFormat="1" applyFont="1"/>
    <xf numFmtId="0" fontId="46" fillId="4" borderId="187" xfId="0" applyFont="1" applyFill="1" applyBorder="1" applyAlignment="1">
      <alignment horizontal="center" vertical="center"/>
    </xf>
    <xf numFmtId="0" fontId="46" fillId="4" borderId="188" xfId="0" applyFont="1" applyFill="1" applyBorder="1" applyAlignment="1">
      <alignment horizontal="center" vertical="center"/>
    </xf>
    <xf numFmtId="0" fontId="46" fillId="0" borderId="20" xfId="0" applyFont="1" applyFill="1" applyBorder="1" applyAlignment="1">
      <alignment vertical="center"/>
    </xf>
    <xf numFmtId="0" fontId="46" fillId="0" borderId="195" xfId="0" applyFont="1" applyBorder="1" applyAlignment="1">
      <alignment horizontal="center" vertical="center"/>
    </xf>
    <xf numFmtId="0" fontId="46" fillId="0" borderId="198" xfId="0" applyFont="1" applyBorder="1" applyAlignment="1">
      <alignment horizontal="center" vertical="center"/>
    </xf>
    <xf numFmtId="0" fontId="46" fillId="0" borderId="0" xfId="0" applyFont="1" applyFill="1"/>
    <xf numFmtId="0" fontId="57" fillId="19" borderId="16" xfId="0" applyFont="1" applyFill="1" applyBorder="1" applyAlignment="1">
      <alignment vertical="center"/>
    </xf>
    <xf numFmtId="0" fontId="46" fillId="13" borderId="16" xfId="0" applyFont="1" applyFill="1" applyBorder="1" applyAlignment="1">
      <alignment vertical="center"/>
    </xf>
    <xf numFmtId="0" fontId="46" fillId="13" borderId="74" xfId="0" applyFont="1" applyFill="1" applyBorder="1" applyAlignment="1">
      <alignment vertical="center"/>
    </xf>
    <xf numFmtId="0" fontId="46" fillId="0" borderId="5" xfId="0" applyFont="1" applyBorder="1" applyAlignment="1">
      <alignment horizontal="left" vertical="top"/>
    </xf>
    <xf numFmtId="0" fontId="46" fillId="0" borderId="5" xfId="0" applyFont="1" applyBorder="1" applyAlignment="1">
      <alignment horizontal="center" vertical="center"/>
    </xf>
    <xf numFmtId="0" fontId="46" fillId="0" borderId="0" xfId="0" applyFont="1" applyBorder="1" applyAlignment="1">
      <alignment vertical="center"/>
    </xf>
    <xf numFmtId="0" fontId="46" fillId="13" borderId="0" xfId="0" applyFont="1" applyFill="1" applyBorder="1" applyAlignment="1">
      <alignment vertical="center"/>
    </xf>
    <xf numFmtId="194" fontId="46" fillId="0" borderId="0" xfId="1" applyNumberFormat="1" applyFont="1" applyFill="1" applyBorder="1" applyAlignment="1">
      <alignment vertical="center"/>
    </xf>
    <xf numFmtId="194" fontId="46" fillId="0" borderId="0" xfId="0" applyNumberFormat="1" applyFont="1" applyFill="1" applyBorder="1" applyAlignment="1">
      <alignment vertical="center"/>
    </xf>
    <xf numFmtId="0" fontId="46" fillId="13" borderId="0" xfId="0" applyFont="1" applyFill="1" applyBorder="1" applyAlignment="1">
      <alignment horizontal="center" vertical="center"/>
    </xf>
    <xf numFmtId="194" fontId="46" fillId="0" borderId="24" xfId="1" applyNumberFormat="1" applyFont="1" applyFill="1" applyBorder="1" applyAlignment="1">
      <alignment vertical="center"/>
    </xf>
    <xf numFmtId="194" fontId="46" fillId="0" borderId="24" xfId="0" applyNumberFormat="1" applyFont="1" applyFill="1" applyBorder="1" applyAlignment="1">
      <alignment vertical="center"/>
    </xf>
    <xf numFmtId="195" fontId="46" fillId="0" borderId="24" xfId="1" applyNumberFormat="1" applyFont="1" applyFill="1" applyBorder="1" applyAlignment="1">
      <alignment vertical="center"/>
    </xf>
    <xf numFmtId="0" fontId="46" fillId="0" borderId="0" xfId="0" applyFont="1" applyBorder="1"/>
    <xf numFmtId="196" fontId="46" fillId="0" borderId="0" xfId="0" applyNumberFormat="1" applyFont="1" applyBorder="1" applyAlignment="1">
      <alignment vertical="center"/>
    </xf>
    <xf numFmtId="195" fontId="46" fillId="0" borderId="0" xfId="0" applyNumberFormat="1" applyFont="1" applyBorder="1" applyAlignment="1">
      <alignment vertical="center"/>
    </xf>
    <xf numFmtId="0" fontId="46" fillId="0" borderId="198" xfId="0" applyFont="1" applyFill="1" applyBorder="1" applyAlignment="1">
      <alignment horizontal="center" vertical="center"/>
    </xf>
    <xf numFmtId="194" fontId="46" fillId="0" borderId="199" xfId="1" applyNumberFormat="1" applyFont="1" applyFill="1" applyBorder="1" applyAlignment="1">
      <alignment vertical="center"/>
    </xf>
    <xf numFmtId="194" fontId="46" fillId="0" borderId="136" xfId="0" applyNumberFormat="1" applyFont="1" applyFill="1" applyBorder="1" applyAlignment="1">
      <alignment vertical="center"/>
    </xf>
    <xf numFmtId="195" fontId="46" fillId="0" borderId="165" xfId="1" applyNumberFormat="1" applyFont="1" applyFill="1" applyBorder="1" applyAlignment="1">
      <alignment vertical="center"/>
    </xf>
    <xf numFmtId="194" fontId="46" fillId="0" borderId="132" xfId="1" applyNumberFormat="1" applyFont="1" applyFill="1" applyBorder="1" applyAlignment="1">
      <alignment vertical="center"/>
    </xf>
    <xf numFmtId="195" fontId="46" fillId="0" borderId="131" xfId="1" applyNumberFormat="1" applyFont="1" applyFill="1" applyBorder="1" applyAlignment="1">
      <alignment vertical="center"/>
    </xf>
    <xf numFmtId="194" fontId="46" fillId="0" borderId="211" xfId="1" applyNumberFormat="1" applyFont="1" applyFill="1" applyBorder="1" applyAlignment="1">
      <alignment vertical="center"/>
    </xf>
    <xf numFmtId="194" fontId="46" fillId="0" borderId="0" xfId="0" applyNumberFormat="1" applyFont="1" applyBorder="1" applyAlignment="1">
      <alignment vertical="center"/>
    </xf>
    <xf numFmtId="0" fontId="26" fillId="0" borderId="0" xfId="16">
      <alignment vertical="center"/>
    </xf>
    <xf numFmtId="38" fontId="11" fillId="0" borderId="152" xfId="6" applyFont="1" applyBorder="1">
      <alignment vertical="center"/>
    </xf>
    <xf numFmtId="38" fontId="11" fillId="0" borderId="135" xfId="6" applyFont="1" applyBorder="1">
      <alignment vertical="center"/>
    </xf>
    <xf numFmtId="38" fontId="29" fillId="0" borderId="101" xfId="17" applyFont="1" applyBorder="1">
      <alignment vertical="center"/>
    </xf>
    <xf numFmtId="38" fontId="11" fillId="0" borderId="108" xfId="6" applyFont="1" applyBorder="1">
      <alignment vertical="center"/>
    </xf>
    <xf numFmtId="38" fontId="11" fillId="0" borderId="107" xfId="6" applyFont="1" applyBorder="1">
      <alignment vertical="center"/>
    </xf>
    <xf numFmtId="38" fontId="29" fillId="0" borderId="107" xfId="17" applyFont="1" applyBorder="1">
      <alignment vertical="center"/>
    </xf>
    <xf numFmtId="38" fontId="29" fillId="0" borderId="109" xfId="17" applyFont="1" applyBorder="1">
      <alignment vertical="center"/>
    </xf>
    <xf numFmtId="38" fontId="11" fillId="0" borderId="135" xfId="6" applyFont="1" applyFill="1" applyBorder="1">
      <alignment vertical="center"/>
    </xf>
    <xf numFmtId="38" fontId="11" fillId="0" borderId="18" xfId="6" applyFont="1" applyBorder="1">
      <alignment vertical="center"/>
    </xf>
    <xf numFmtId="38" fontId="29" fillId="0" borderId="18" xfId="17" applyFont="1" applyBorder="1">
      <alignment vertical="center"/>
    </xf>
    <xf numFmtId="38" fontId="29" fillId="0" borderId="102" xfId="17" applyFont="1" applyBorder="1">
      <alignment vertical="center"/>
    </xf>
    <xf numFmtId="38" fontId="11" fillId="0" borderId="16" xfId="6" applyFont="1" applyBorder="1">
      <alignment vertical="center"/>
    </xf>
    <xf numFmtId="38" fontId="29" fillId="0" borderId="16" xfId="17" applyFont="1" applyBorder="1">
      <alignment vertical="center"/>
    </xf>
    <xf numFmtId="38" fontId="29" fillId="0" borderId="19" xfId="17" applyFont="1" applyBorder="1">
      <alignment vertical="center"/>
    </xf>
    <xf numFmtId="38" fontId="11" fillId="0" borderId="154" xfId="6" applyFont="1" applyBorder="1">
      <alignment vertical="center"/>
    </xf>
    <xf numFmtId="38" fontId="29" fillId="0" borderId="154" xfId="17" applyFont="1" applyBorder="1">
      <alignment vertical="center"/>
    </xf>
    <xf numFmtId="38" fontId="29" fillId="0" borderId="155" xfId="17" applyFont="1" applyBorder="1">
      <alignment vertical="center"/>
    </xf>
    <xf numFmtId="38" fontId="11" fillId="0" borderId="112" xfId="6" applyFont="1" applyBorder="1">
      <alignment vertical="center"/>
    </xf>
    <xf numFmtId="38" fontId="11" fillId="0" borderId="113" xfId="6" applyFont="1" applyBorder="1">
      <alignment vertical="center"/>
    </xf>
    <xf numFmtId="38" fontId="29" fillId="0" borderId="113" xfId="17" applyFont="1" applyBorder="1">
      <alignment vertical="center"/>
    </xf>
    <xf numFmtId="38" fontId="11" fillId="0" borderId="118" xfId="6" applyFont="1" applyBorder="1">
      <alignment vertical="center"/>
    </xf>
    <xf numFmtId="38" fontId="26" fillId="0" borderId="0" xfId="16" applyNumberFormat="1">
      <alignment vertical="center"/>
    </xf>
    <xf numFmtId="38" fontId="29" fillId="0" borderId="119" xfId="17" applyFont="1" applyBorder="1">
      <alignment vertical="center"/>
    </xf>
    <xf numFmtId="38" fontId="29" fillId="0" borderId="135" xfId="17" applyFont="1" applyBorder="1">
      <alignment vertical="center"/>
    </xf>
    <xf numFmtId="38" fontId="11" fillId="0" borderId="167" xfId="6" applyFont="1" applyBorder="1">
      <alignment vertical="center"/>
    </xf>
    <xf numFmtId="38" fontId="11" fillId="0" borderId="92" xfId="6" applyFont="1" applyBorder="1">
      <alignment vertical="center"/>
    </xf>
    <xf numFmtId="38" fontId="11" fillId="0" borderId="88" xfId="6" applyFont="1" applyBorder="1">
      <alignment vertical="center"/>
    </xf>
    <xf numFmtId="38" fontId="11" fillId="0" borderId="153" xfId="6" applyFont="1" applyBorder="1">
      <alignment vertical="center"/>
    </xf>
    <xf numFmtId="38" fontId="11" fillId="0" borderId="112" xfId="6" applyFont="1" applyFill="1" applyBorder="1">
      <alignment vertical="center"/>
    </xf>
    <xf numFmtId="0" fontId="26" fillId="4" borderId="113" xfId="16" applyFill="1" applyBorder="1" applyAlignment="1">
      <alignment horizontal="center" vertical="center"/>
    </xf>
    <xf numFmtId="0" fontId="26" fillId="4" borderId="107" xfId="16" applyFill="1" applyBorder="1" applyAlignment="1">
      <alignment horizontal="center" vertical="center"/>
    </xf>
    <xf numFmtId="0" fontId="26" fillId="4" borderId="115" xfId="16" applyFill="1" applyBorder="1" applyAlignment="1">
      <alignment horizontal="center" vertical="center"/>
    </xf>
    <xf numFmtId="0" fontId="26" fillId="4" borderId="86" xfId="16" applyFill="1" applyBorder="1" applyAlignment="1">
      <alignment horizontal="center" vertical="center"/>
    </xf>
    <xf numFmtId="0" fontId="26" fillId="4" borderId="145" xfId="16" applyFill="1" applyBorder="1" applyAlignment="1">
      <alignment horizontal="center" vertical="center"/>
    </xf>
    <xf numFmtId="0" fontId="26" fillId="4" borderId="8" xfId="16" applyFill="1" applyBorder="1" applyAlignment="1">
      <alignment horizontal="center" vertical="center"/>
    </xf>
    <xf numFmtId="0" fontId="26" fillId="4" borderId="119" xfId="16" applyFill="1" applyBorder="1" applyAlignment="1">
      <alignment horizontal="center" vertical="center"/>
    </xf>
    <xf numFmtId="0" fontId="26" fillId="4" borderId="109" xfId="16" applyFill="1" applyBorder="1" applyAlignment="1">
      <alignment horizontal="center" vertical="center"/>
    </xf>
    <xf numFmtId="38" fontId="11" fillId="4" borderId="118" xfId="6" applyFont="1" applyFill="1" applyBorder="1" applyAlignment="1">
      <alignment vertical="center"/>
    </xf>
    <xf numFmtId="38" fontId="11" fillId="4" borderId="113" xfId="6" applyFont="1" applyFill="1" applyBorder="1" applyAlignment="1">
      <alignment horizontal="center" vertical="center"/>
    </xf>
    <xf numFmtId="38" fontId="11" fillId="4" borderId="88" xfId="6" applyFont="1" applyFill="1" applyBorder="1" applyAlignment="1">
      <alignment vertical="center"/>
    </xf>
    <xf numFmtId="38" fontId="11" fillId="4" borderId="143" xfId="6" applyFont="1" applyFill="1" applyBorder="1" applyAlignment="1">
      <alignment horizontal="center" vertical="center"/>
    </xf>
    <xf numFmtId="0" fontId="26" fillId="0" borderId="0" xfId="16" applyAlignment="1">
      <alignment horizontal="centerContinuous" vertical="center"/>
    </xf>
    <xf numFmtId="0" fontId="27" fillId="0" borderId="0" xfId="16" applyFont="1" applyAlignment="1">
      <alignment horizontal="centerContinuous" vertical="center"/>
    </xf>
    <xf numFmtId="0" fontId="26" fillId="0" borderId="0" xfId="16" applyAlignment="1">
      <alignment horizontal="right" vertical="center"/>
    </xf>
    <xf numFmtId="0" fontId="28" fillId="0" borderId="0" xfId="16" applyFont="1">
      <alignment vertical="center"/>
    </xf>
    <xf numFmtId="38" fontId="11" fillId="0" borderId="92" xfId="6" applyFont="1" applyFill="1" applyBorder="1">
      <alignment vertical="center"/>
    </xf>
    <xf numFmtId="38" fontId="11" fillId="0" borderId="156" xfId="6" applyFont="1" applyBorder="1">
      <alignment vertical="center"/>
    </xf>
    <xf numFmtId="38" fontId="11" fillId="0" borderId="157" xfId="6" applyFont="1" applyBorder="1">
      <alignment vertical="center"/>
    </xf>
    <xf numFmtId="38" fontId="29" fillId="0" borderId="157" xfId="17" applyFont="1" applyBorder="1">
      <alignment vertical="center"/>
    </xf>
    <xf numFmtId="38" fontId="29" fillId="0" borderId="158" xfId="17" applyFont="1" applyBorder="1">
      <alignment vertical="center"/>
    </xf>
    <xf numFmtId="38" fontId="11" fillId="0" borderId="116" xfId="6" applyFont="1" applyBorder="1">
      <alignment vertical="center"/>
    </xf>
    <xf numFmtId="38" fontId="11" fillId="0" borderId="22" xfId="6" applyFont="1" applyBorder="1">
      <alignment vertical="center"/>
    </xf>
    <xf numFmtId="38" fontId="29" fillId="0" borderId="22" xfId="17" applyFont="1" applyBorder="1">
      <alignment vertical="center"/>
    </xf>
    <xf numFmtId="38" fontId="29" fillId="0" borderId="25" xfId="17" applyFont="1" applyBorder="1">
      <alignment vertical="center"/>
    </xf>
    <xf numFmtId="38" fontId="11" fillId="0" borderId="153" xfId="6" applyFont="1" applyFill="1" applyBorder="1">
      <alignment vertical="center"/>
    </xf>
    <xf numFmtId="38" fontId="11" fillId="0" borderId="154" xfId="6" applyFont="1" applyFill="1" applyBorder="1">
      <alignment vertical="center"/>
    </xf>
    <xf numFmtId="38" fontId="11" fillId="0" borderId="159" xfId="6" applyFont="1" applyBorder="1">
      <alignment vertical="center"/>
    </xf>
    <xf numFmtId="38" fontId="11" fillId="0" borderId="156" xfId="6" applyFont="1" applyFill="1" applyBorder="1">
      <alignment vertical="center"/>
    </xf>
    <xf numFmtId="38" fontId="11" fillId="0" borderId="88" xfId="6" applyFont="1" applyFill="1" applyBorder="1">
      <alignment vertical="center"/>
    </xf>
    <xf numFmtId="38" fontId="11" fillId="0" borderId="157" xfId="6" applyFont="1" applyFill="1" applyBorder="1">
      <alignment vertical="center"/>
    </xf>
    <xf numFmtId="38" fontId="26" fillId="0" borderId="157" xfId="16" applyNumberFormat="1" applyBorder="1">
      <alignment vertical="center"/>
    </xf>
    <xf numFmtId="38" fontId="29" fillId="0" borderId="158" xfId="17" applyFont="1" applyFill="1" applyBorder="1">
      <alignment vertical="center"/>
    </xf>
    <xf numFmtId="38" fontId="11" fillId="0" borderId="159" xfId="6" applyFont="1" applyFill="1" applyBorder="1">
      <alignment vertical="center"/>
    </xf>
    <xf numFmtId="38" fontId="11" fillId="0" borderId="160" xfId="6" applyFont="1" applyFill="1" applyBorder="1">
      <alignment vertical="center"/>
    </xf>
    <xf numFmtId="38" fontId="11" fillId="0" borderId="161" xfId="6" applyFont="1" applyBorder="1">
      <alignment vertical="center"/>
    </xf>
    <xf numFmtId="177" fontId="29" fillId="0" borderId="162" xfId="18" applyNumberFormat="1" applyFont="1" applyBorder="1" applyAlignment="1">
      <alignment horizontal="right" vertical="center"/>
    </xf>
    <xf numFmtId="177" fontId="29" fillId="0" borderId="95" xfId="18" applyNumberFormat="1" applyFont="1" applyBorder="1" applyAlignment="1">
      <alignment horizontal="right" vertical="center"/>
    </xf>
    <xf numFmtId="38" fontId="11" fillId="0" borderId="105" xfId="6" applyFont="1" applyBorder="1">
      <alignment vertical="center"/>
    </xf>
    <xf numFmtId="38" fontId="11" fillId="0" borderId="163" xfId="6" applyFont="1" applyBorder="1">
      <alignment vertical="center"/>
    </xf>
    <xf numFmtId="38" fontId="11" fillId="0" borderId="164" xfId="6" applyFont="1" applyBorder="1">
      <alignment vertical="center"/>
    </xf>
    <xf numFmtId="177" fontId="29" fillId="0" borderId="136" xfId="18" applyNumberFormat="1" applyFont="1" applyBorder="1" applyAlignment="1">
      <alignment horizontal="right" vertical="center"/>
    </xf>
    <xf numFmtId="177" fontId="29" fillId="0" borderId="165" xfId="18" applyNumberFormat="1" applyFont="1" applyBorder="1" applyAlignment="1">
      <alignment horizontal="right" vertical="center"/>
    </xf>
    <xf numFmtId="38" fontId="11" fillId="0" borderId="166" xfId="6" applyFont="1" applyBorder="1">
      <alignment vertical="center"/>
    </xf>
    <xf numFmtId="38" fontId="11" fillId="0" borderId="118" xfId="6" applyFont="1" applyFill="1" applyBorder="1">
      <alignment vertical="center"/>
    </xf>
    <xf numFmtId="38" fontId="11" fillId="0" borderId="105" xfId="6" applyFont="1" applyFill="1" applyBorder="1">
      <alignment vertical="center"/>
    </xf>
    <xf numFmtId="38" fontId="11" fillId="0" borderId="18" xfId="6" applyFont="1" applyFill="1" applyBorder="1">
      <alignment vertical="center"/>
    </xf>
    <xf numFmtId="38" fontId="11" fillId="0" borderId="168" xfId="6" applyFont="1" applyBorder="1">
      <alignment vertical="center"/>
    </xf>
    <xf numFmtId="38" fontId="11" fillId="0" borderId="113" xfId="6" applyFont="1" applyFill="1" applyBorder="1">
      <alignment vertical="center"/>
    </xf>
    <xf numFmtId="38" fontId="11" fillId="0" borderId="166" xfId="6" applyFont="1" applyFill="1" applyBorder="1">
      <alignment vertical="center"/>
    </xf>
    <xf numFmtId="177" fontId="29" fillId="0" borderId="135" xfId="18" applyNumberFormat="1" applyFont="1" applyBorder="1" applyAlignment="1">
      <alignment horizontal="right" vertical="center"/>
    </xf>
    <xf numFmtId="177" fontId="29" fillId="0" borderId="101" xfId="18" applyNumberFormat="1" applyFont="1" applyBorder="1" applyAlignment="1">
      <alignment horizontal="right" vertical="center"/>
    </xf>
    <xf numFmtId="38" fontId="26" fillId="0" borderId="0" xfId="17" applyFont="1">
      <alignment vertical="center"/>
    </xf>
    <xf numFmtId="177" fontId="29" fillId="0" borderId="126" xfId="18" applyNumberFormat="1" applyFont="1" applyBorder="1" applyAlignment="1">
      <alignment horizontal="right" vertical="center"/>
    </xf>
    <xf numFmtId="177" fontId="29" fillId="0" borderId="125" xfId="18" applyNumberFormat="1" applyFont="1" applyBorder="1" applyAlignment="1">
      <alignment horizontal="right" vertical="center"/>
    </xf>
    <xf numFmtId="184" fontId="29" fillId="0" borderId="107" xfId="17" applyNumberFormat="1" applyFont="1" applyBorder="1" applyAlignment="1">
      <alignment horizontal="right" vertical="center"/>
    </xf>
    <xf numFmtId="184" fontId="29" fillId="0" borderId="126" xfId="17" applyNumberFormat="1" applyFont="1" applyBorder="1" applyAlignment="1">
      <alignment horizontal="right" vertical="center"/>
    </xf>
    <xf numFmtId="177" fontId="29" fillId="0" borderId="98" xfId="18" applyNumberFormat="1" applyFont="1" applyBorder="1" applyAlignment="1">
      <alignment horizontal="right" vertical="center"/>
    </xf>
    <xf numFmtId="177" fontId="29" fillId="0" borderId="94" xfId="18" applyNumberFormat="1" applyFont="1" applyBorder="1" applyAlignment="1">
      <alignment horizontal="right" vertical="center"/>
    </xf>
    <xf numFmtId="184" fontId="29" fillId="0" borderId="109" xfId="17" applyNumberFormat="1" applyFont="1" applyBorder="1" applyAlignment="1">
      <alignment horizontal="right" vertical="center"/>
    </xf>
    <xf numFmtId="38" fontId="26" fillId="0" borderId="158" xfId="16" applyNumberFormat="1" applyBorder="1">
      <alignment vertical="center"/>
    </xf>
    <xf numFmtId="184" fontId="29" fillId="0" borderId="98" xfId="17" applyNumberFormat="1" applyFont="1" applyBorder="1" applyAlignment="1">
      <alignment horizontal="right" vertical="center"/>
    </xf>
    <xf numFmtId="38" fontId="26" fillId="5" borderId="0" xfId="16" applyNumberFormat="1" applyFill="1">
      <alignment vertical="center"/>
    </xf>
    <xf numFmtId="38" fontId="11" fillId="0" borderId="0" xfId="6" applyFont="1" applyFill="1" applyBorder="1">
      <alignment vertical="center"/>
    </xf>
    <xf numFmtId="177" fontId="29" fillId="0" borderId="0" xfId="18" applyNumberFormat="1" applyFont="1" applyBorder="1" applyAlignment="1">
      <alignment horizontal="right" vertical="center"/>
    </xf>
    <xf numFmtId="177" fontId="26" fillId="0" borderId="0" xfId="18" applyNumberFormat="1" applyFont="1">
      <alignment vertical="center"/>
    </xf>
    <xf numFmtId="0" fontId="26" fillId="0" borderId="0" xfId="16">
      <alignment vertical="center"/>
    </xf>
    <xf numFmtId="38" fontId="11" fillId="0" borderId="152" xfId="6" applyFont="1" applyBorder="1">
      <alignment vertical="center"/>
    </xf>
    <xf numFmtId="38" fontId="11" fillId="0" borderId="135" xfId="6" applyFont="1" applyBorder="1">
      <alignment vertical="center"/>
    </xf>
    <xf numFmtId="38" fontId="29" fillId="0" borderId="101" xfId="17" applyFont="1" applyBorder="1">
      <alignment vertical="center"/>
    </xf>
    <xf numFmtId="38" fontId="11" fillId="0" borderId="108" xfId="6" applyFont="1" applyBorder="1">
      <alignment vertical="center"/>
    </xf>
    <xf numFmtId="38" fontId="11" fillId="0" borderId="107" xfId="6" applyFont="1" applyBorder="1">
      <alignment vertical="center"/>
    </xf>
    <xf numFmtId="38" fontId="29" fillId="0" borderId="107" xfId="17" applyFont="1" applyBorder="1">
      <alignment vertical="center"/>
    </xf>
    <xf numFmtId="38" fontId="29" fillId="0" borderId="109" xfId="17" applyFont="1" applyBorder="1">
      <alignment vertical="center"/>
    </xf>
    <xf numFmtId="38" fontId="11" fillId="0" borderId="135" xfId="6" applyFont="1" applyFill="1" applyBorder="1">
      <alignment vertical="center"/>
    </xf>
    <xf numFmtId="38" fontId="11" fillId="0" borderId="18" xfId="6" applyFont="1" applyBorder="1">
      <alignment vertical="center"/>
    </xf>
    <xf numFmtId="38" fontId="29" fillId="0" borderId="18" xfId="17" applyFont="1" applyBorder="1">
      <alignment vertical="center"/>
    </xf>
    <xf numFmtId="38" fontId="29" fillId="0" borderId="102" xfId="17" applyFont="1" applyBorder="1">
      <alignment vertical="center"/>
    </xf>
    <xf numFmtId="38" fontId="11" fillId="0" borderId="16" xfId="6" applyFont="1" applyBorder="1">
      <alignment vertical="center"/>
    </xf>
    <xf numFmtId="38" fontId="29" fillId="0" borderId="16" xfId="17" applyFont="1" applyBorder="1">
      <alignment vertical="center"/>
    </xf>
    <xf numFmtId="38" fontId="29" fillId="0" borderId="19" xfId="17" applyFont="1" applyBorder="1">
      <alignment vertical="center"/>
    </xf>
    <xf numFmtId="38" fontId="11" fillId="0" borderId="154" xfId="6" applyFont="1" applyBorder="1">
      <alignment vertical="center"/>
    </xf>
    <xf numFmtId="38" fontId="29" fillId="0" borderId="154" xfId="17" applyFont="1" applyBorder="1">
      <alignment vertical="center"/>
    </xf>
    <xf numFmtId="38" fontId="29" fillId="0" borderId="155" xfId="17" applyFont="1" applyBorder="1">
      <alignment vertical="center"/>
    </xf>
    <xf numFmtId="38" fontId="11" fillId="0" borderId="112" xfId="6" applyFont="1" applyBorder="1">
      <alignment vertical="center"/>
    </xf>
    <xf numFmtId="38" fontId="11" fillId="0" borderId="113" xfId="6" applyFont="1" applyBorder="1">
      <alignment vertical="center"/>
    </xf>
    <xf numFmtId="38" fontId="29" fillId="0" borderId="113" xfId="17" applyFont="1" applyBorder="1">
      <alignment vertical="center"/>
    </xf>
    <xf numFmtId="38" fontId="11" fillId="0" borderId="118" xfId="6" applyFont="1" applyBorder="1">
      <alignment vertical="center"/>
    </xf>
    <xf numFmtId="38" fontId="26" fillId="0" borderId="0" xfId="16" applyNumberFormat="1">
      <alignment vertical="center"/>
    </xf>
    <xf numFmtId="38" fontId="29" fillId="0" borderId="119" xfId="17" applyFont="1" applyBorder="1">
      <alignment vertical="center"/>
    </xf>
    <xf numFmtId="38" fontId="29" fillId="0" borderId="135" xfId="17" applyFont="1" applyBorder="1">
      <alignment vertical="center"/>
    </xf>
    <xf numFmtId="38" fontId="11" fillId="0" borderId="167" xfId="6" applyFont="1" applyBorder="1">
      <alignment vertical="center"/>
    </xf>
    <xf numFmtId="38" fontId="11" fillId="0" borderId="92" xfId="6" applyFont="1" applyBorder="1">
      <alignment vertical="center"/>
    </xf>
    <xf numFmtId="38" fontId="11" fillId="0" borderId="88" xfId="6" applyFont="1" applyBorder="1">
      <alignment vertical="center"/>
    </xf>
    <xf numFmtId="38" fontId="11" fillId="0" borderId="153" xfId="6" applyFont="1" applyBorder="1">
      <alignment vertical="center"/>
    </xf>
    <xf numFmtId="38" fontId="11" fillId="0" borderId="112" xfId="6" applyFont="1" applyFill="1" applyBorder="1">
      <alignment vertical="center"/>
    </xf>
    <xf numFmtId="0" fontId="26" fillId="4" borderId="113" xfId="16" applyFill="1" applyBorder="1" applyAlignment="1">
      <alignment horizontal="center" vertical="center"/>
    </xf>
    <xf numFmtId="0" fontId="26" fillId="4" borderId="107" xfId="16" applyFill="1" applyBorder="1" applyAlignment="1">
      <alignment horizontal="center" vertical="center"/>
    </xf>
    <xf numFmtId="0" fontId="26" fillId="4" borderId="115" xfId="16" applyFill="1" applyBorder="1" applyAlignment="1">
      <alignment horizontal="center" vertical="center"/>
    </xf>
    <xf numFmtId="0" fontId="26" fillId="4" borderId="86" xfId="16" applyFill="1" applyBorder="1" applyAlignment="1">
      <alignment horizontal="center" vertical="center"/>
    </xf>
    <xf numFmtId="0" fontId="26" fillId="4" borderId="145" xfId="16" applyFill="1" applyBorder="1" applyAlignment="1">
      <alignment horizontal="center" vertical="center"/>
    </xf>
    <xf numFmtId="0" fontId="26" fillId="4" borderId="8" xfId="16" applyFill="1" applyBorder="1" applyAlignment="1">
      <alignment horizontal="center" vertical="center"/>
    </xf>
    <xf numFmtId="0" fontId="26" fillId="4" borderId="119" xfId="16" applyFill="1" applyBorder="1" applyAlignment="1">
      <alignment horizontal="center" vertical="center"/>
    </xf>
    <xf numFmtId="0" fontId="26" fillId="4" borderId="109" xfId="16" applyFill="1" applyBorder="1" applyAlignment="1">
      <alignment horizontal="center" vertical="center"/>
    </xf>
    <xf numFmtId="38" fontId="11" fillId="4" borderId="118" xfId="6" applyFont="1" applyFill="1" applyBorder="1" applyAlignment="1">
      <alignment vertical="center"/>
    </xf>
    <xf numFmtId="38" fontId="11" fillId="4" borderId="113" xfId="6" applyFont="1" applyFill="1" applyBorder="1" applyAlignment="1">
      <alignment horizontal="center" vertical="center"/>
    </xf>
    <xf numFmtId="38" fontId="11" fillId="4" borderId="88" xfId="6" applyFont="1" applyFill="1" applyBorder="1" applyAlignment="1">
      <alignment vertical="center"/>
    </xf>
    <xf numFmtId="38" fontId="11" fillId="4" borderId="143" xfId="6" applyFont="1" applyFill="1" applyBorder="1" applyAlignment="1">
      <alignment horizontal="center" vertical="center"/>
    </xf>
    <xf numFmtId="0" fontId="26" fillId="0" borderId="0" xfId="16" applyAlignment="1">
      <alignment horizontal="centerContinuous" vertical="center"/>
    </xf>
    <xf numFmtId="0" fontId="27" fillId="0" borderId="0" xfId="16" applyFont="1" applyAlignment="1">
      <alignment horizontal="centerContinuous" vertical="center"/>
    </xf>
    <xf numFmtId="0" fontId="26" fillId="0" borderId="0" xfId="16" applyAlignment="1">
      <alignment horizontal="right" vertical="center"/>
    </xf>
    <xf numFmtId="0" fontId="28" fillId="0" borderId="0" xfId="16" applyFont="1">
      <alignment vertical="center"/>
    </xf>
    <xf numFmtId="38" fontId="11" fillId="0" borderId="92" xfId="6" applyFont="1" applyFill="1" applyBorder="1">
      <alignment vertical="center"/>
    </xf>
    <xf numFmtId="38" fontId="11" fillId="0" borderId="156" xfId="6" applyFont="1" applyBorder="1">
      <alignment vertical="center"/>
    </xf>
    <xf numFmtId="38" fontId="11" fillId="0" borderId="157" xfId="6" applyFont="1" applyBorder="1">
      <alignment vertical="center"/>
    </xf>
    <xf numFmtId="38" fontId="29" fillId="0" borderId="157" xfId="17" applyFont="1" applyBorder="1">
      <alignment vertical="center"/>
    </xf>
    <xf numFmtId="38" fontId="29" fillId="0" borderId="158" xfId="17" applyFont="1" applyBorder="1">
      <alignment vertical="center"/>
    </xf>
    <xf numFmtId="38" fontId="11" fillId="0" borderId="116" xfId="6" applyFont="1" applyBorder="1">
      <alignment vertical="center"/>
    </xf>
    <xf numFmtId="38" fontId="11" fillId="0" borderId="22" xfId="6" applyFont="1" applyBorder="1">
      <alignment vertical="center"/>
    </xf>
    <xf numFmtId="38" fontId="29" fillId="0" borderId="22" xfId="17" applyFont="1" applyBorder="1">
      <alignment vertical="center"/>
    </xf>
    <xf numFmtId="38" fontId="29" fillId="0" borderId="25" xfId="17" applyFont="1" applyBorder="1">
      <alignment vertical="center"/>
    </xf>
    <xf numFmtId="38" fontId="11" fillId="0" borderId="153" xfId="6" applyFont="1" applyFill="1" applyBorder="1">
      <alignment vertical="center"/>
    </xf>
    <xf numFmtId="38" fontId="11" fillId="0" borderId="154" xfId="6" applyFont="1" applyFill="1" applyBorder="1">
      <alignment vertical="center"/>
    </xf>
    <xf numFmtId="38" fontId="11" fillId="0" borderId="159" xfId="6" applyFont="1" applyBorder="1">
      <alignment vertical="center"/>
    </xf>
    <xf numFmtId="38" fontId="11" fillId="0" borderId="156" xfId="6" applyFont="1" applyFill="1" applyBorder="1">
      <alignment vertical="center"/>
    </xf>
    <xf numFmtId="38" fontId="11" fillId="0" borderId="88" xfId="6" applyFont="1" applyFill="1" applyBorder="1">
      <alignment vertical="center"/>
    </xf>
    <xf numFmtId="38" fontId="11" fillId="0" borderId="157" xfId="6" applyFont="1" applyFill="1" applyBorder="1">
      <alignment vertical="center"/>
    </xf>
    <xf numFmtId="38" fontId="26" fillId="0" borderId="157" xfId="16" applyNumberFormat="1" applyBorder="1">
      <alignment vertical="center"/>
    </xf>
    <xf numFmtId="38" fontId="29" fillId="0" borderId="158" xfId="17" applyFont="1" applyFill="1" applyBorder="1">
      <alignment vertical="center"/>
    </xf>
    <xf numFmtId="38" fontId="11" fillId="0" borderId="159" xfId="6" applyFont="1" applyFill="1" applyBorder="1">
      <alignment vertical="center"/>
    </xf>
    <xf numFmtId="38" fontId="11" fillId="0" borderId="160" xfId="6" applyFont="1" applyFill="1" applyBorder="1">
      <alignment vertical="center"/>
    </xf>
    <xf numFmtId="38" fontId="11" fillId="0" borderId="161" xfId="6" applyFont="1" applyBorder="1">
      <alignment vertical="center"/>
    </xf>
    <xf numFmtId="177" fontId="29" fillId="0" borderId="162" xfId="18" applyNumberFormat="1" applyFont="1" applyBorder="1" applyAlignment="1">
      <alignment horizontal="right" vertical="center"/>
    </xf>
    <xf numFmtId="177" fontId="29" fillId="0" borderId="95" xfId="18" applyNumberFormat="1" applyFont="1" applyBorder="1" applyAlignment="1">
      <alignment horizontal="right" vertical="center"/>
    </xf>
    <xf numFmtId="38" fontId="11" fillId="0" borderId="105" xfId="6" applyFont="1" applyBorder="1">
      <alignment vertical="center"/>
    </xf>
    <xf numFmtId="38" fontId="11" fillId="0" borderId="163" xfId="6" applyFont="1" applyBorder="1">
      <alignment vertical="center"/>
    </xf>
    <xf numFmtId="38" fontId="11" fillId="0" borderId="164" xfId="6" applyFont="1" applyBorder="1">
      <alignment vertical="center"/>
    </xf>
    <xf numFmtId="177" fontId="29" fillId="0" borderId="136" xfId="18" applyNumberFormat="1" applyFont="1" applyBorder="1" applyAlignment="1">
      <alignment horizontal="right" vertical="center"/>
    </xf>
    <xf numFmtId="177" fontId="29" fillId="0" borderId="165" xfId="18" applyNumberFormat="1" applyFont="1" applyBorder="1" applyAlignment="1">
      <alignment horizontal="right" vertical="center"/>
    </xf>
    <xf numFmtId="38" fontId="11" fillId="0" borderId="166" xfId="6" applyFont="1" applyBorder="1">
      <alignment vertical="center"/>
    </xf>
    <xf numFmtId="38" fontId="11" fillId="0" borderId="118" xfId="6" applyFont="1" applyFill="1" applyBorder="1">
      <alignment vertical="center"/>
    </xf>
    <xf numFmtId="38" fontId="11" fillId="0" borderId="105" xfId="6" applyFont="1" applyFill="1" applyBorder="1">
      <alignment vertical="center"/>
    </xf>
    <xf numFmtId="38" fontId="11" fillId="0" borderId="18" xfId="6" applyFont="1" applyFill="1" applyBorder="1">
      <alignment vertical="center"/>
    </xf>
    <xf numFmtId="38" fontId="11" fillId="0" borderId="168" xfId="6" applyFont="1" applyBorder="1">
      <alignment vertical="center"/>
    </xf>
    <xf numFmtId="38" fontId="11" fillId="0" borderId="113" xfId="6" applyFont="1" applyFill="1" applyBorder="1">
      <alignment vertical="center"/>
    </xf>
    <xf numFmtId="38" fontId="11" fillId="0" borderId="166" xfId="6" applyFont="1" applyFill="1" applyBorder="1">
      <alignment vertical="center"/>
    </xf>
    <xf numFmtId="177" fontId="29" fillId="0" borderId="135" xfId="18" applyNumberFormat="1" applyFont="1" applyBorder="1" applyAlignment="1">
      <alignment horizontal="right" vertical="center"/>
    </xf>
    <xf numFmtId="177" fontId="29" fillId="0" borderId="101" xfId="18" applyNumberFormat="1" applyFont="1" applyBorder="1" applyAlignment="1">
      <alignment horizontal="right" vertical="center"/>
    </xf>
    <xf numFmtId="38" fontId="26" fillId="0" borderId="0" xfId="17" applyFont="1">
      <alignment vertical="center"/>
    </xf>
    <xf numFmtId="177" fontId="29" fillId="0" borderId="126" xfId="18" applyNumberFormat="1" applyFont="1" applyBorder="1" applyAlignment="1">
      <alignment horizontal="right" vertical="center"/>
    </xf>
    <xf numFmtId="177" fontId="29" fillId="0" borderId="125" xfId="18" applyNumberFormat="1" applyFont="1" applyBorder="1" applyAlignment="1">
      <alignment horizontal="right" vertical="center"/>
    </xf>
    <xf numFmtId="184" fontId="29" fillId="0" borderId="107" xfId="17" applyNumberFormat="1" applyFont="1" applyBorder="1" applyAlignment="1">
      <alignment horizontal="right" vertical="center"/>
    </xf>
    <xf numFmtId="184" fontId="29" fillId="0" borderId="126" xfId="17" applyNumberFormat="1" applyFont="1" applyBorder="1" applyAlignment="1">
      <alignment horizontal="right" vertical="center"/>
    </xf>
    <xf numFmtId="177" fontId="29" fillId="0" borderId="98" xfId="18" applyNumberFormat="1" applyFont="1" applyBorder="1" applyAlignment="1">
      <alignment horizontal="right" vertical="center"/>
    </xf>
    <xf numFmtId="177" fontId="29" fillId="0" borderId="94" xfId="18" applyNumberFormat="1" applyFont="1" applyBorder="1" applyAlignment="1">
      <alignment horizontal="right" vertical="center"/>
    </xf>
    <xf numFmtId="184" fontId="29" fillId="0" borderId="109" xfId="17" applyNumberFormat="1" applyFont="1" applyBorder="1" applyAlignment="1">
      <alignment horizontal="right" vertical="center"/>
    </xf>
    <xf numFmtId="38" fontId="26" fillId="0" borderId="158" xfId="16" applyNumberFormat="1" applyBorder="1">
      <alignment vertical="center"/>
    </xf>
    <xf numFmtId="184" fontId="29" fillId="0" borderId="98" xfId="17" applyNumberFormat="1" applyFont="1" applyBorder="1" applyAlignment="1">
      <alignment horizontal="right" vertical="center"/>
    </xf>
    <xf numFmtId="38" fontId="26" fillId="5" borderId="0" xfId="16" applyNumberFormat="1" applyFill="1">
      <alignment vertical="center"/>
    </xf>
    <xf numFmtId="38" fontId="11" fillId="0" borderId="0" xfId="6" applyFont="1" applyFill="1" applyBorder="1">
      <alignment vertical="center"/>
    </xf>
    <xf numFmtId="177" fontId="29" fillId="0" borderId="0" xfId="18" applyNumberFormat="1" applyFont="1" applyBorder="1" applyAlignment="1">
      <alignment horizontal="right" vertical="center"/>
    </xf>
    <xf numFmtId="177" fontId="26" fillId="0" borderId="0" xfId="18" applyNumberFormat="1" applyFont="1">
      <alignment vertical="center"/>
    </xf>
    <xf numFmtId="0" fontId="58" fillId="0" borderId="0" xfId="0" applyFont="1" applyAlignment="1">
      <alignment vertical="center"/>
    </xf>
    <xf numFmtId="0" fontId="42" fillId="0" borderId="0" xfId="0" applyFont="1" applyAlignment="1">
      <alignment vertical="center"/>
    </xf>
    <xf numFmtId="179" fontId="58" fillId="0" borderId="0" xfId="0" applyNumberFormat="1" applyFont="1" applyAlignment="1">
      <alignment vertical="center"/>
    </xf>
    <xf numFmtId="193" fontId="58" fillId="0" borderId="0" xfId="0" applyNumberFormat="1" applyFont="1" applyAlignment="1">
      <alignment vertical="center"/>
    </xf>
    <xf numFmtId="193" fontId="30" fillId="0" borderId="0" xfId="0" applyNumberFormat="1" applyFont="1" applyAlignment="1">
      <alignment horizontal="right" vertical="center"/>
    </xf>
    <xf numFmtId="0" fontId="30" fillId="0" borderId="0" xfId="0" applyFont="1" applyAlignment="1">
      <alignment vertical="center"/>
    </xf>
    <xf numFmtId="179" fontId="30" fillId="0" borderId="0" xfId="0" applyNumberFormat="1" applyFont="1" applyAlignment="1">
      <alignment vertical="center"/>
    </xf>
    <xf numFmtId="193" fontId="30" fillId="0" borderId="0" xfId="0" applyNumberFormat="1" applyFont="1" applyAlignment="1">
      <alignment vertical="center"/>
    </xf>
    <xf numFmtId="185" fontId="59" fillId="8" borderId="85" xfId="3" applyNumberFormat="1" applyFont="1" applyFill="1" applyBorder="1" applyAlignment="1">
      <alignment horizontal="center" vertical="center"/>
    </xf>
    <xf numFmtId="185" fontId="59" fillId="8" borderId="1" xfId="3" applyNumberFormat="1" applyFont="1" applyFill="1" applyBorder="1" applyAlignment="1">
      <alignment horizontal="center" vertical="center"/>
    </xf>
    <xf numFmtId="179" fontId="59" fillId="8" borderId="88" xfId="3" applyNumberFormat="1" applyFont="1" applyFill="1" applyBorder="1" applyAlignment="1">
      <alignment horizontal="centerContinuous" vertical="center" wrapText="1"/>
    </xf>
    <xf numFmtId="179" fontId="59" fillId="8" borderId="6" xfId="3" applyNumberFormat="1" applyFont="1" applyFill="1" applyBorder="1" applyAlignment="1">
      <alignment horizontal="centerContinuous" vertical="center" wrapText="1"/>
    </xf>
    <xf numFmtId="186" fontId="31" fillId="12" borderId="10" xfId="3" applyNumberFormat="1" applyFont="1" applyFill="1" applyBorder="1" applyAlignment="1">
      <alignment horizontal="right" vertical="center"/>
    </xf>
    <xf numFmtId="186" fontId="31" fillId="0" borderId="10" xfId="3" applyNumberFormat="1" applyFont="1" applyFill="1" applyBorder="1" applyAlignment="1">
      <alignment horizontal="right" vertical="center"/>
    </xf>
    <xf numFmtId="0" fontId="31" fillId="0" borderId="103" xfId="3" applyNumberFormat="1" applyFont="1" applyBorder="1" applyAlignment="1">
      <alignment horizontal="center" vertical="center" wrapText="1"/>
    </xf>
    <xf numFmtId="0" fontId="31" fillId="0" borderId="127" xfId="3" applyNumberFormat="1" applyFont="1" applyBorder="1" applyAlignment="1">
      <alignment horizontal="center" vertical="center" wrapText="1"/>
    </xf>
    <xf numFmtId="0" fontId="31" fillId="0" borderId="217" xfId="3" applyNumberFormat="1" applyFont="1" applyBorder="1" applyAlignment="1">
      <alignment horizontal="center" vertical="center" wrapText="1"/>
    </xf>
    <xf numFmtId="0" fontId="31" fillId="0" borderId="0" xfId="0" applyFont="1" applyBorder="1" applyAlignment="1">
      <alignment horizontal="center" vertical="center" textRotation="255"/>
    </xf>
    <xf numFmtId="0" fontId="31" fillId="0" borderId="0" xfId="3" applyNumberFormat="1" applyFont="1" applyBorder="1" applyAlignment="1">
      <alignment horizontal="center" vertical="center" wrapText="1"/>
    </xf>
    <xf numFmtId="0" fontId="31" fillId="0" borderId="89" xfId="0" applyFont="1" applyBorder="1" applyAlignment="1">
      <alignment horizontal="left" vertical="center"/>
    </xf>
    <xf numFmtId="186" fontId="31" fillId="0" borderId="89" xfId="35" applyNumberFormat="1" applyFont="1" applyFill="1" applyBorder="1" applyAlignment="1">
      <alignment horizontal="right" vertical="center"/>
    </xf>
    <xf numFmtId="186" fontId="31" fillId="12" borderId="89" xfId="35" applyNumberFormat="1" applyFont="1" applyFill="1" applyBorder="1" applyAlignment="1">
      <alignment horizontal="right" vertical="center"/>
    </xf>
    <xf numFmtId="0" fontId="31" fillId="0" borderId="112" xfId="3" applyNumberFormat="1" applyFont="1" applyBorder="1" applyAlignment="1">
      <alignment horizontal="left" vertical="center"/>
    </xf>
    <xf numFmtId="0" fontId="31" fillId="0" borderId="133" xfId="3" applyNumberFormat="1" applyFont="1" applyBorder="1" applyAlignment="1">
      <alignment horizontal="left" vertical="center" wrapText="1"/>
    </xf>
    <xf numFmtId="0" fontId="31" fillId="0" borderId="127" xfId="3" applyNumberFormat="1" applyFont="1" applyBorder="1" applyAlignment="1">
      <alignment horizontal="left" vertical="center" wrapText="1"/>
    </xf>
    <xf numFmtId="0" fontId="31" fillId="0" borderId="128" xfId="3" applyNumberFormat="1" applyFont="1" applyBorder="1" applyAlignment="1">
      <alignment horizontal="left" vertical="center" wrapText="1"/>
    </xf>
    <xf numFmtId="0" fontId="31" fillId="0" borderId="108" xfId="3" applyNumberFormat="1" applyFont="1" applyBorder="1" applyAlignment="1">
      <alignment horizontal="left" vertical="center"/>
    </xf>
    <xf numFmtId="0" fontId="31" fillId="0" borderId="217" xfId="3" applyNumberFormat="1" applyFont="1" applyBorder="1" applyAlignment="1">
      <alignment horizontal="left" vertical="center" wrapText="1"/>
    </xf>
    <xf numFmtId="179" fontId="30" fillId="0" borderId="0" xfId="0" applyNumberFormat="1" applyFont="1" applyBorder="1" applyAlignment="1">
      <alignment vertical="center"/>
    </xf>
    <xf numFmtId="187" fontId="59" fillId="8" borderId="85" xfId="3" quotePrefix="1" applyNumberFormat="1" applyFont="1" applyFill="1" applyBorder="1" applyAlignment="1">
      <alignment horizontal="centerContinuous" vertical="center" wrapText="1"/>
    </xf>
    <xf numFmtId="187" fontId="59" fillId="8" borderId="1" xfId="3" quotePrefix="1" applyNumberFormat="1" applyFont="1" applyFill="1" applyBorder="1" applyAlignment="1">
      <alignment horizontal="center" vertical="center" wrapText="1"/>
    </xf>
    <xf numFmtId="179" fontId="60" fillId="8" borderId="88" xfId="3" applyNumberFormat="1" applyFont="1" applyFill="1" applyBorder="1" applyAlignment="1">
      <alignment horizontal="centerContinuous" vertical="center" wrapText="1"/>
    </xf>
    <xf numFmtId="179" fontId="60" fillId="8" borderId="6" xfId="3" applyNumberFormat="1" applyFont="1" applyFill="1" applyBorder="1" applyAlignment="1">
      <alignment horizontal="centerContinuous" vertical="center" wrapText="1"/>
    </xf>
    <xf numFmtId="0" fontId="31" fillId="0" borderId="220" xfId="3" applyNumberFormat="1" applyFont="1" applyBorder="1" applyAlignment="1">
      <alignment horizontal="center" vertical="center" wrapText="1"/>
    </xf>
    <xf numFmtId="0" fontId="32" fillId="0" borderId="0" xfId="0" applyFont="1" applyBorder="1" applyAlignment="1">
      <alignment horizontal="left" vertical="center"/>
    </xf>
    <xf numFmtId="188" fontId="58" fillId="0" borderId="0" xfId="3" applyNumberFormat="1" applyFont="1" applyFill="1" applyBorder="1" applyAlignment="1">
      <alignment horizontal="right" vertical="center"/>
    </xf>
    <xf numFmtId="0" fontId="58" fillId="0" borderId="112" xfId="3" applyNumberFormat="1" applyFont="1" applyBorder="1" applyAlignment="1">
      <alignment horizontal="left" vertical="center"/>
    </xf>
    <xf numFmtId="0" fontId="58" fillId="0" borderId="133" xfId="3" applyNumberFormat="1" applyFont="1" applyBorder="1" applyAlignment="1">
      <alignment horizontal="left" vertical="center" wrapText="1"/>
    </xf>
    <xf numFmtId="0" fontId="58" fillId="0" borderId="127" xfId="3" applyNumberFormat="1" applyFont="1" applyBorder="1" applyAlignment="1">
      <alignment horizontal="left" vertical="center" wrapText="1"/>
    </xf>
    <xf numFmtId="0" fontId="58" fillId="0" borderId="128" xfId="3" applyNumberFormat="1" applyFont="1" applyBorder="1" applyAlignment="1">
      <alignment horizontal="left" vertical="center" wrapText="1"/>
    </xf>
    <xf numFmtId="0" fontId="58" fillId="0" borderId="108" xfId="3" applyNumberFormat="1" applyFont="1" applyBorder="1" applyAlignment="1">
      <alignment horizontal="left" vertical="center"/>
    </xf>
    <xf numFmtId="0" fontId="58" fillId="0" borderId="217" xfId="3" applyNumberFormat="1" applyFont="1" applyBorder="1" applyAlignment="1">
      <alignment horizontal="left" vertical="center" wrapText="1"/>
    </xf>
    <xf numFmtId="0" fontId="58" fillId="0" borderId="0" xfId="0" applyFont="1" applyAlignment="1">
      <alignment horizontal="left" vertical="center"/>
    </xf>
    <xf numFmtId="0" fontId="58" fillId="0" borderId="0" xfId="0" applyFont="1" applyBorder="1" applyAlignment="1">
      <alignment horizontal="left" vertical="center"/>
    </xf>
    <xf numFmtId="0" fontId="30" fillId="0" borderId="0" xfId="0" applyFont="1" applyBorder="1" applyAlignment="1">
      <alignment vertical="center"/>
    </xf>
    <xf numFmtId="179" fontId="58" fillId="0" borderId="0" xfId="0" applyNumberFormat="1" applyFont="1" applyBorder="1" applyAlignment="1">
      <alignment vertical="center"/>
    </xf>
    <xf numFmtId="186" fontId="31" fillId="5" borderId="172" xfId="3" applyNumberFormat="1" applyFont="1" applyFill="1" applyBorder="1" applyAlignment="1">
      <alignment horizontal="right" vertical="center"/>
    </xf>
    <xf numFmtId="186" fontId="31" fillId="5" borderId="93" xfId="3" applyNumberFormat="1" applyFont="1" applyFill="1" applyBorder="1" applyAlignment="1">
      <alignment horizontal="right" vertical="center"/>
    </xf>
    <xf numFmtId="186" fontId="31" fillId="16" borderId="172" xfId="3" applyNumberFormat="1" applyFont="1" applyFill="1" applyBorder="1" applyAlignment="1">
      <alignment horizontal="right" vertical="center"/>
    </xf>
    <xf numFmtId="186" fontId="31" fillId="16" borderId="173" xfId="3" applyNumberFormat="1" applyFont="1" applyFill="1" applyBorder="1" applyAlignment="1">
      <alignment horizontal="right" vertical="center"/>
    </xf>
    <xf numFmtId="186" fontId="31" fillId="16" borderId="93" xfId="3" applyNumberFormat="1" applyFont="1" applyFill="1" applyBorder="1" applyAlignment="1">
      <alignment horizontal="right" vertical="center"/>
    </xf>
    <xf numFmtId="186" fontId="31" fillId="16" borderId="176" xfId="3" applyNumberFormat="1" applyFont="1" applyFill="1" applyBorder="1" applyAlignment="1">
      <alignment horizontal="right" vertical="center"/>
    </xf>
    <xf numFmtId="186" fontId="31" fillId="16" borderId="182" xfId="3" applyNumberFormat="1" applyFont="1" applyFill="1" applyBorder="1" applyAlignment="1">
      <alignment horizontal="right" vertical="center"/>
    </xf>
    <xf numFmtId="186" fontId="31" fillId="16" borderId="216" xfId="3" applyNumberFormat="1" applyFont="1" applyFill="1" applyBorder="1" applyAlignment="1">
      <alignment horizontal="right" vertical="center"/>
    </xf>
    <xf numFmtId="186" fontId="31" fillId="16" borderId="218" xfId="35" applyNumberFormat="1" applyFont="1" applyFill="1" applyBorder="1" applyAlignment="1">
      <alignment horizontal="right" vertical="center"/>
    </xf>
    <xf numFmtId="186" fontId="31" fillId="16" borderId="219" xfId="35" applyNumberFormat="1" applyFont="1" applyFill="1" applyBorder="1" applyAlignment="1">
      <alignment horizontal="right" vertical="center"/>
    </xf>
    <xf numFmtId="186" fontId="31" fillId="5" borderId="218" xfId="3" applyNumberFormat="1" applyFont="1" applyFill="1" applyBorder="1" applyAlignment="1">
      <alignment horizontal="right" vertical="center"/>
    </xf>
    <xf numFmtId="186" fontId="31" fillId="16" borderId="219" xfId="3" applyNumberFormat="1" applyFont="1" applyFill="1" applyBorder="1" applyAlignment="1">
      <alignment horizontal="right" vertical="center"/>
    </xf>
    <xf numFmtId="0" fontId="31" fillId="0" borderId="106" xfId="3" applyNumberFormat="1" applyFont="1" applyBorder="1" applyAlignment="1">
      <alignment horizontal="center" vertical="center" wrapText="1"/>
    </xf>
    <xf numFmtId="188" fontId="58" fillId="0" borderId="215" xfId="3" applyNumberFormat="1" applyFont="1" applyFill="1" applyBorder="1" applyAlignment="1">
      <alignment horizontal="right" vertical="center"/>
    </xf>
    <xf numFmtId="188" fontId="58" fillId="0" borderId="94" xfId="3" applyNumberFormat="1" applyFont="1" applyFill="1" applyBorder="1" applyAlignment="1">
      <alignment horizontal="right" vertical="center"/>
    </xf>
    <xf numFmtId="188" fontId="58" fillId="0" borderId="201" xfId="3" applyNumberFormat="1" applyFont="1" applyFill="1" applyBorder="1" applyAlignment="1">
      <alignment horizontal="right" vertical="center"/>
    </xf>
    <xf numFmtId="188" fontId="58" fillId="0" borderId="98" xfId="3" applyNumberFormat="1" applyFont="1" applyFill="1" applyBorder="1" applyAlignment="1">
      <alignment horizontal="right" vertical="center"/>
    </xf>
    <xf numFmtId="188" fontId="58" fillId="0" borderId="221" xfId="3" applyNumberFormat="1" applyFont="1" applyFill="1" applyBorder="1" applyAlignment="1">
      <alignment horizontal="right" vertical="center"/>
    </xf>
    <xf numFmtId="188" fontId="58" fillId="0" borderId="222" xfId="3" applyNumberFormat="1" applyFont="1" applyFill="1" applyBorder="1" applyAlignment="1">
      <alignment horizontal="right" vertical="center"/>
    </xf>
    <xf numFmtId="188" fontId="58" fillId="0" borderId="110" xfId="3" applyNumberFormat="1" applyFont="1" applyFill="1" applyBorder="1" applyAlignment="1">
      <alignment horizontal="right" vertical="center"/>
    </xf>
    <xf numFmtId="188" fontId="58" fillId="0" borderId="13" xfId="3" applyNumberFormat="1" applyFont="1" applyFill="1" applyBorder="1" applyAlignment="1">
      <alignment horizontal="right" vertical="center"/>
    </xf>
    <xf numFmtId="194" fontId="46" fillId="0" borderId="73" xfId="0" applyNumberFormat="1" applyFont="1" applyFill="1" applyBorder="1" applyAlignment="1">
      <alignment vertical="center"/>
    </xf>
    <xf numFmtId="194" fontId="0" fillId="0" borderId="0" xfId="0" applyNumberFormat="1"/>
    <xf numFmtId="49" fontId="25" fillId="14" borderId="112" xfId="10" applyNumberFormat="1" applyFont="1" applyFill="1" applyBorder="1" applyAlignment="1">
      <alignment horizontal="center" vertical="center"/>
    </xf>
    <xf numFmtId="49" fontId="25" fillId="14" borderId="108" xfId="10" applyNumberFormat="1" applyFont="1" applyFill="1" applyBorder="1" applyAlignment="1">
      <alignment horizontal="center" vertical="center"/>
    </xf>
    <xf numFmtId="0" fontId="61" fillId="0" borderId="0" xfId="5" applyFont="1" applyAlignment="1">
      <alignment vertical="center"/>
    </xf>
    <xf numFmtId="0" fontId="63" fillId="0" borderId="0" xfId="38" applyFont="1" applyFill="1"/>
    <xf numFmtId="0" fontId="64" fillId="0" borderId="0" xfId="5" applyFont="1" applyAlignment="1"/>
    <xf numFmtId="0" fontId="55" fillId="0" borderId="0" xfId="38" applyFont="1" applyFill="1"/>
    <xf numFmtId="41" fontId="61" fillId="0" borderId="0" xfId="3" applyFont="1" applyBorder="1" applyAlignment="1">
      <alignment vertical="center"/>
    </xf>
    <xf numFmtId="0" fontId="63" fillId="0" borderId="0" xfId="5" applyFont="1" applyBorder="1" applyAlignment="1">
      <alignment horizontal="left" vertical="center"/>
    </xf>
    <xf numFmtId="0" fontId="63" fillId="0" borderId="5" xfId="5" applyFont="1" applyBorder="1" applyAlignment="1">
      <alignment horizontal="left" vertical="center" shrinkToFit="1"/>
    </xf>
    <xf numFmtId="179" fontId="65" fillId="0" borderId="51" xfId="3" applyNumberFormat="1" applyFont="1" applyFill="1" applyBorder="1" applyAlignment="1">
      <alignment horizontal="center" vertical="center" wrapText="1"/>
    </xf>
    <xf numFmtId="179" fontId="65" fillId="0" borderId="8" xfId="3" applyNumberFormat="1" applyFont="1" applyFill="1" applyBorder="1" applyAlignment="1">
      <alignment horizontal="center" vertical="center" wrapText="1"/>
    </xf>
    <xf numFmtId="179" fontId="65" fillId="0" borderId="140" xfId="3" applyNumberFormat="1" applyFont="1" applyFill="1" applyBorder="1" applyAlignment="1">
      <alignment horizontal="center" vertical="center" wrapText="1"/>
    </xf>
    <xf numFmtId="0" fontId="63" fillId="0" borderId="89" xfId="3" applyNumberFormat="1" applyFont="1" applyBorder="1" applyAlignment="1">
      <alignment vertical="center" wrapText="1"/>
    </xf>
    <xf numFmtId="0" fontId="63" fillId="0" borderId="88" xfId="3" applyNumberFormat="1" applyFont="1" applyBorder="1" applyAlignment="1">
      <alignment vertical="center" wrapText="1"/>
    </xf>
    <xf numFmtId="0" fontId="63" fillId="0" borderId="86" xfId="3" applyNumberFormat="1" applyFont="1" applyBorder="1" applyAlignment="1">
      <alignment vertical="center" wrapText="1"/>
    </xf>
    <xf numFmtId="0" fontId="63" fillId="0" borderId="85" xfId="3" applyNumberFormat="1" applyFont="1" applyBorder="1" applyAlignment="1">
      <alignment vertical="center" wrapText="1"/>
    </xf>
    <xf numFmtId="0" fontId="66" fillId="0" borderId="0" xfId="5" applyFont="1" applyAlignment="1">
      <alignment vertical="center"/>
    </xf>
    <xf numFmtId="0" fontId="63" fillId="0" borderId="0" xfId="5" applyFont="1" applyAlignment="1">
      <alignment vertical="center"/>
    </xf>
    <xf numFmtId="0" fontId="67" fillId="0" borderId="0" xfId="38" applyFont="1" applyFill="1"/>
    <xf numFmtId="0" fontId="66" fillId="0" borderId="0" xfId="5" applyFont="1" applyFill="1" applyAlignment="1">
      <alignment vertical="center"/>
    </xf>
    <xf numFmtId="0" fontId="68" fillId="0" borderId="0" xfId="38" applyFont="1" applyFill="1"/>
    <xf numFmtId="0" fontId="69" fillId="8" borderId="0" xfId="38" applyFont="1" applyFill="1" applyAlignment="1">
      <alignment horizontal="right"/>
    </xf>
    <xf numFmtId="0" fontId="69" fillId="8" borderId="0" xfId="38" applyFont="1" applyFill="1"/>
    <xf numFmtId="0" fontId="70" fillId="8" borderId="0" xfId="38" applyFont="1" applyFill="1"/>
    <xf numFmtId="179" fontId="65" fillId="0" borderId="50" xfId="3" applyNumberFormat="1" applyFont="1" applyFill="1" applyBorder="1" applyAlignment="1">
      <alignment horizontal="center" vertical="center" wrapText="1"/>
    </xf>
    <xf numFmtId="0" fontId="61" fillId="0" borderId="0" xfId="5" applyFont="1" applyFill="1" applyAlignment="1">
      <alignment vertical="center"/>
    </xf>
    <xf numFmtId="0" fontId="63" fillId="0" borderId="0" xfId="5" applyFont="1" applyFill="1" applyAlignment="1">
      <alignment vertical="center"/>
    </xf>
    <xf numFmtId="179" fontId="63" fillId="0" borderId="58" xfId="3" applyNumberFormat="1" applyFont="1" applyFill="1" applyBorder="1" applyAlignment="1">
      <alignment horizontal="right" vertical="center"/>
    </xf>
    <xf numFmtId="179" fontId="63" fillId="0" borderId="79" xfId="3" applyNumberFormat="1" applyFont="1" applyFill="1" applyBorder="1" applyAlignment="1">
      <alignment horizontal="right" vertical="center"/>
    </xf>
    <xf numFmtId="179" fontId="63" fillId="0" borderId="3" xfId="3" applyNumberFormat="1" applyFont="1" applyFill="1" applyBorder="1" applyAlignment="1">
      <alignment horizontal="right" vertical="center"/>
    </xf>
    <xf numFmtId="179" fontId="63" fillId="0" borderId="110" xfId="3" applyNumberFormat="1" applyFont="1" applyFill="1" applyBorder="1" applyAlignment="1">
      <alignment horizontal="right" vertical="center"/>
    </xf>
    <xf numFmtId="41" fontId="55" fillId="0" borderId="0" xfId="3" applyFont="1" applyFill="1" applyAlignment="1">
      <alignment vertical="center"/>
    </xf>
    <xf numFmtId="0" fontId="66" fillId="0" borderId="0" xfId="5" applyFont="1" applyBorder="1" applyAlignment="1">
      <alignment vertical="center"/>
    </xf>
    <xf numFmtId="0" fontId="63" fillId="0" borderId="0" xfId="5" applyFont="1" applyBorder="1" applyAlignment="1">
      <alignment vertical="center"/>
    </xf>
    <xf numFmtId="0" fontId="63" fillId="0" borderId="0" xfId="5" applyFont="1" applyBorder="1" applyAlignment="1">
      <alignment horizontal="left" vertical="center" shrinkToFit="1"/>
    </xf>
    <xf numFmtId="0" fontId="61" fillId="0" borderId="0" xfId="5" applyFont="1" applyFill="1" applyBorder="1" applyAlignment="1">
      <alignment vertical="center"/>
    </xf>
    <xf numFmtId="0" fontId="61" fillId="0" borderId="0" xfId="5" applyFont="1" applyBorder="1" applyAlignment="1">
      <alignment vertical="center"/>
    </xf>
    <xf numFmtId="41" fontId="61" fillId="0" borderId="0" xfId="3" applyFont="1" applyFill="1" applyBorder="1" applyAlignment="1">
      <alignment vertical="center"/>
    </xf>
    <xf numFmtId="179" fontId="63" fillId="0" borderId="186" xfId="3" applyNumberFormat="1" applyFont="1" applyFill="1" applyBorder="1" applyAlignment="1">
      <alignment horizontal="right" vertical="center"/>
    </xf>
    <xf numFmtId="0" fontId="63" fillId="0" borderId="186" xfId="5" applyFont="1" applyBorder="1" applyAlignment="1">
      <alignment horizontal="left" vertical="center" wrapText="1"/>
    </xf>
    <xf numFmtId="0" fontId="63" fillId="0" borderId="185" xfId="3" applyNumberFormat="1" applyFont="1" applyBorder="1" applyAlignment="1">
      <alignment horizontal="left" vertical="center" wrapText="1"/>
    </xf>
    <xf numFmtId="0" fontId="63" fillId="0" borderId="217" xfId="3" applyNumberFormat="1" applyFont="1" applyBorder="1" applyAlignment="1">
      <alignment horizontal="left" vertical="center" shrinkToFit="1"/>
    </xf>
    <xf numFmtId="0" fontId="63" fillId="0" borderId="107" xfId="3" applyNumberFormat="1" applyFont="1" applyBorder="1" applyAlignment="1">
      <alignment horizontal="left" vertical="center" shrinkToFit="1"/>
    </xf>
    <xf numFmtId="0" fontId="63" fillId="0" borderId="108" xfId="3" applyNumberFormat="1" applyFont="1" applyBorder="1" applyAlignment="1">
      <alignment horizontal="left" vertical="center" shrinkToFit="1"/>
    </xf>
    <xf numFmtId="179" fontId="63" fillId="0" borderId="5" xfId="3" applyNumberFormat="1" applyFont="1" applyFill="1" applyBorder="1" applyAlignment="1">
      <alignment horizontal="right" vertical="center"/>
    </xf>
    <xf numFmtId="0" fontId="63" fillId="0" borderId="0" xfId="3" applyNumberFormat="1" applyFont="1" applyBorder="1" applyAlignment="1">
      <alignment horizontal="left" vertical="center" wrapText="1"/>
    </xf>
    <xf numFmtId="0" fontId="63" fillId="0" borderId="114" xfId="3" applyNumberFormat="1" applyFont="1" applyBorder="1" applyAlignment="1">
      <alignment horizontal="left" vertical="center" shrinkToFit="1"/>
    </xf>
    <xf numFmtId="0" fontId="63" fillId="0" borderId="16" xfId="3" applyNumberFormat="1" applyFont="1" applyBorder="1" applyAlignment="1">
      <alignment horizontal="left" vertical="center" shrinkToFit="1"/>
    </xf>
    <xf numFmtId="0" fontId="63" fillId="0" borderId="112" xfId="3" applyNumberFormat="1" applyFont="1" applyBorder="1" applyAlignment="1">
      <alignment horizontal="left" vertical="center" shrinkToFit="1"/>
    </xf>
    <xf numFmtId="179" fontId="63" fillId="0" borderId="171" xfId="3" applyNumberFormat="1" applyFont="1" applyFill="1" applyBorder="1" applyAlignment="1">
      <alignment horizontal="right" vertical="center"/>
    </xf>
    <xf numFmtId="0" fontId="63" fillId="0" borderId="171" xfId="5" applyFont="1" applyBorder="1" applyAlignment="1">
      <alignment horizontal="left" vertical="center" wrapText="1"/>
    </xf>
    <xf numFmtId="0" fontId="63" fillId="0" borderId="170" xfId="3" applyNumberFormat="1" applyFont="1" applyBorder="1" applyAlignment="1">
      <alignment horizontal="left" vertical="center" wrapText="1"/>
    </xf>
    <xf numFmtId="0" fontId="63" fillId="0" borderId="133" xfId="3" applyNumberFormat="1" applyFont="1" applyBorder="1" applyAlignment="1">
      <alignment horizontal="left" vertical="center" shrinkToFit="1"/>
    </xf>
    <xf numFmtId="0" fontId="63" fillId="0" borderId="18" xfId="3" applyNumberFormat="1" applyFont="1" applyBorder="1" applyAlignment="1">
      <alignment horizontal="left" vertical="center" shrinkToFit="1"/>
    </xf>
    <xf numFmtId="0" fontId="63" fillId="0" borderId="97" xfId="5" applyFont="1" applyBorder="1" applyAlignment="1">
      <alignment vertical="center" shrinkToFit="1"/>
    </xf>
    <xf numFmtId="0" fontId="63" fillId="0" borderId="17" xfId="5" applyFont="1" applyBorder="1" applyAlignment="1">
      <alignment vertical="center"/>
    </xf>
    <xf numFmtId="179" fontId="63" fillId="0" borderId="175" xfId="3" applyNumberFormat="1" applyFont="1" applyFill="1" applyBorder="1" applyAlignment="1">
      <alignment horizontal="right" vertical="center"/>
    </xf>
    <xf numFmtId="0" fontId="63" fillId="0" borderId="175" xfId="5" applyFont="1" applyBorder="1" applyAlignment="1">
      <alignment horizontal="left" vertical="center" wrapText="1"/>
    </xf>
    <xf numFmtId="0" fontId="63" fillId="0" borderId="174" xfId="3" applyNumberFormat="1" applyFont="1" applyBorder="1" applyAlignment="1">
      <alignment horizontal="left" vertical="center" wrapText="1"/>
    </xf>
    <xf numFmtId="0" fontId="63" fillId="0" borderId="127" xfId="3" applyNumberFormat="1" applyFont="1" applyBorder="1" applyAlignment="1">
      <alignment horizontal="left" vertical="center" shrinkToFit="1"/>
    </xf>
    <xf numFmtId="0" fontId="63" fillId="0" borderId="97" xfId="5" applyFont="1" applyBorder="1" applyAlignment="1">
      <alignment vertical="center"/>
    </xf>
    <xf numFmtId="0" fontId="63" fillId="0" borderId="175" xfId="5" applyFont="1" applyBorder="1" applyAlignment="1">
      <alignment horizontal="left" vertical="center" shrinkToFit="1"/>
    </xf>
    <xf numFmtId="0" fontId="63" fillId="0" borderId="87" xfId="5" applyFont="1" applyBorder="1" applyAlignment="1">
      <alignment vertical="center" shrinkToFit="1"/>
    </xf>
    <xf numFmtId="0" fontId="63" fillId="0" borderId="86" xfId="5" applyFont="1" applyBorder="1" applyAlignment="1">
      <alignment vertical="center"/>
    </xf>
    <xf numFmtId="0" fontId="61" fillId="0" borderId="86" xfId="5" applyFont="1" applyFill="1" applyBorder="1" applyAlignment="1">
      <alignment vertical="center"/>
    </xf>
    <xf numFmtId="179" fontId="61" fillId="0" borderId="0" xfId="5" applyNumberFormat="1" applyFont="1" applyAlignment="1">
      <alignment vertical="center"/>
    </xf>
    <xf numFmtId="179" fontId="65" fillId="0" borderId="18" xfId="3" applyNumberFormat="1" applyFont="1" applyFill="1" applyBorder="1" applyAlignment="1">
      <alignment horizontal="center" vertical="center" wrapText="1"/>
    </xf>
    <xf numFmtId="179" fontId="66" fillId="0" borderId="0" xfId="5" applyNumberFormat="1" applyFont="1" applyAlignment="1">
      <alignment vertical="center"/>
    </xf>
    <xf numFmtId="3" fontId="63" fillId="0" borderId="90" xfId="38" applyNumberFormat="1" applyFont="1" applyFill="1" applyBorder="1" applyAlignment="1">
      <alignment horizontal="right"/>
    </xf>
    <xf numFmtId="3" fontId="63" fillId="0" borderId="108" xfId="38" applyNumberFormat="1" applyFont="1" applyFill="1" applyBorder="1" applyAlignment="1">
      <alignment horizontal="right"/>
    </xf>
    <xf numFmtId="0" fontId="63" fillId="0" borderId="90" xfId="38" applyFont="1" applyFill="1" applyBorder="1" applyAlignment="1">
      <alignment shrinkToFit="1"/>
    </xf>
    <xf numFmtId="0" fontId="63" fillId="0" borderId="89" xfId="38" applyFont="1" applyFill="1" applyBorder="1"/>
    <xf numFmtId="0" fontId="63" fillId="0" borderId="88" xfId="38" applyFont="1" applyFill="1" applyBorder="1" applyAlignment="1">
      <alignment horizontal="left" indent="1"/>
    </xf>
    <xf numFmtId="0" fontId="63" fillId="0" borderId="88" xfId="38" applyFont="1" applyFill="1" applyBorder="1"/>
    <xf numFmtId="3" fontId="63" fillId="0" borderId="9" xfId="38" applyNumberFormat="1" applyFont="1" applyFill="1" applyBorder="1" applyAlignment="1">
      <alignment horizontal="right"/>
    </xf>
    <xf numFmtId="3" fontId="63" fillId="0" borderId="140" xfId="38" applyNumberFormat="1" applyFont="1" applyFill="1" applyBorder="1" applyAlignment="1">
      <alignment horizontal="right"/>
    </xf>
    <xf numFmtId="0" fontId="63" fillId="0" borderId="9" xfId="38" applyFont="1" applyFill="1" applyBorder="1" applyAlignment="1">
      <alignment shrinkToFit="1"/>
    </xf>
    <xf numFmtId="0" fontId="63" fillId="0" borderId="50" xfId="38" applyFont="1" applyFill="1" applyBorder="1"/>
    <xf numFmtId="0" fontId="63" fillId="0" borderId="50" xfId="38" applyFont="1" applyFill="1" applyBorder="1" applyAlignment="1">
      <alignment horizontal="left" indent="1"/>
    </xf>
    <xf numFmtId="0" fontId="63" fillId="0" borderId="80" xfId="38" applyFont="1" applyFill="1" applyBorder="1"/>
    <xf numFmtId="3" fontId="63" fillId="0" borderId="97" xfId="38" applyNumberFormat="1" applyFont="1" applyFill="1" applyBorder="1" applyAlignment="1">
      <alignment horizontal="right"/>
    </xf>
    <xf numFmtId="3" fontId="63" fillId="0" borderId="105" xfId="38" applyNumberFormat="1" applyFont="1" applyFill="1" applyBorder="1" applyAlignment="1">
      <alignment horizontal="right"/>
    </xf>
    <xf numFmtId="0" fontId="63" fillId="0" borderId="97" xfId="38" applyFont="1" applyFill="1" applyBorder="1" applyAlignment="1">
      <alignment shrinkToFit="1"/>
    </xf>
    <xf numFmtId="0" fontId="63" fillId="0" borderId="17" xfId="38" applyFont="1" applyFill="1" applyBorder="1"/>
    <xf numFmtId="0" fontId="63" fillId="0" borderId="103" xfId="38" applyFont="1" applyFill="1" applyBorder="1" applyAlignment="1">
      <alignment horizontal="left" indent="1"/>
    </xf>
    <xf numFmtId="0" fontId="63" fillId="0" borderId="92" xfId="38" applyFont="1" applyFill="1" applyBorder="1"/>
    <xf numFmtId="198" fontId="63" fillId="0" borderId="179" xfId="38" applyNumberFormat="1" applyFont="1" applyFill="1" applyBorder="1" applyAlignment="1">
      <alignment horizontal="right"/>
    </xf>
    <xf numFmtId="198" fontId="63" fillId="0" borderId="214" xfId="38" applyNumberFormat="1" applyFont="1" applyFill="1" applyBorder="1" applyAlignment="1">
      <alignment horizontal="right"/>
    </xf>
    <xf numFmtId="198" fontId="63" fillId="12" borderId="215" xfId="38" applyNumberFormat="1" applyFont="1" applyFill="1" applyBorder="1" applyAlignment="1">
      <alignment horizontal="right"/>
    </xf>
    <xf numFmtId="198" fontId="63" fillId="0" borderId="215" xfId="38" applyNumberFormat="1" applyFont="1" applyFill="1" applyBorder="1" applyAlignment="1">
      <alignment horizontal="right"/>
    </xf>
    <xf numFmtId="0" fontId="63" fillId="0" borderId="179" xfId="38" applyFont="1" applyFill="1" applyBorder="1" applyAlignment="1">
      <alignment shrinkToFit="1"/>
    </xf>
    <xf numFmtId="0" fontId="63" fillId="0" borderId="178" xfId="38" applyFont="1" applyFill="1" applyBorder="1"/>
    <xf numFmtId="0" fontId="63" fillId="0" borderId="177" xfId="38" applyFont="1" applyFill="1" applyBorder="1" applyAlignment="1">
      <alignment horizontal="left" indent="1"/>
    </xf>
    <xf numFmtId="0" fontId="63" fillId="0" borderId="78" xfId="38" applyFont="1" applyFill="1" applyBorder="1"/>
    <xf numFmtId="198" fontId="63" fillId="0" borderId="94" xfId="38" applyNumberFormat="1" applyFont="1" applyFill="1" applyBorder="1" applyAlignment="1">
      <alignment horizontal="right"/>
    </xf>
    <xf numFmtId="0" fontId="63" fillId="0" borderId="175" xfId="38" applyFont="1" applyFill="1" applyBorder="1" applyAlignment="1">
      <alignment shrinkToFit="1"/>
    </xf>
    <xf numFmtId="0" fontId="63" fillId="0" borderId="174" xfId="38" applyFont="1" applyFill="1" applyBorder="1"/>
    <xf numFmtId="0" fontId="63" fillId="0" borderId="127" xfId="38" applyFont="1" applyFill="1" applyBorder="1" applyAlignment="1">
      <alignment horizontal="left" indent="1"/>
    </xf>
    <xf numFmtId="0" fontId="63" fillId="0" borderId="171" xfId="38" applyFont="1" applyFill="1" applyBorder="1" applyAlignment="1">
      <alignment shrinkToFit="1"/>
    </xf>
    <xf numFmtId="0" fontId="63" fillId="0" borderId="170" xfId="38" applyFont="1" applyFill="1" applyBorder="1"/>
    <xf numFmtId="0" fontId="63" fillId="0" borderId="133" xfId="38" applyFont="1" applyFill="1" applyBorder="1" applyAlignment="1">
      <alignment horizontal="left" indent="1" shrinkToFit="1"/>
    </xf>
    <xf numFmtId="0" fontId="63" fillId="0" borderId="5" xfId="38" applyFont="1" applyFill="1" applyBorder="1" applyAlignment="1">
      <alignment shrinkToFit="1"/>
    </xf>
    <xf numFmtId="0" fontId="63" fillId="0" borderId="0" xfId="38" applyFont="1" applyFill="1" applyBorder="1"/>
    <xf numFmtId="0" fontId="63" fillId="0" borderId="0" xfId="38" applyFont="1" applyFill="1" applyBorder="1" applyAlignment="1">
      <alignment horizontal="left" indent="1"/>
    </xf>
    <xf numFmtId="3" fontId="63" fillId="0" borderId="214" xfId="38" applyNumberFormat="1" applyFont="1" applyFill="1" applyBorder="1" applyAlignment="1">
      <alignment horizontal="right"/>
    </xf>
    <xf numFmtId="0" fontId="63" fillId="0" borderId="99" xfId="38" applyFont="1" applyFill="1" applyBorder="1"/>
    <xf numFmtId="3" fontId="63" fillId="0" borderId="183" xfId="38" applyNumberFormat="1" applyFont="1" applyFill="1" applyBorder="1" applyAlignment="1">
      <alignment horizontal="right"/>
    </xf>
    <xf numFmtId="3" fontId="63" fillId="0" borderId="152" xfId="38" applyNumberFormat="1" applyFont="1" applyFill="1" applyBorder="1" applyAlignment="1">
      <alignment horizontal="right"/>
    </xf>
    <xf numFmtId="0" fontId="63" fillId="0" borderId="183" xfId="38" applyFont="1" applyFill="1" applyBorder="1" applyAlignment="1">
      <alignment shrinkToFit="1"/>
    </xf>
    <xf numFmtId="0" fontId="63" fillId="0" borderId="181" xfId="38" applyFont="1" applyFill="1" applyBorder="1"/>
    <xf numFmtId="0" fontId="63" fillId="0" borderId="128" xfId="38" applyFont="1" applyFill="1" applyBorder="1" applyAlignment="1">
      <alignment horizontal="left" indent="1"/>
    </xf>
    <xf numFmtId="3" fontId="63" fillId="0" borderId="175" xfId="38" applyNumberFormat="1" applyFont="1" applyFill="1" applyBorder="1" applyAlignment="1">
      <alignment horizontal="right"/>
    </xf>
    <xf numFmtId="3" fontId="63" fillId="0" borderId="215" xfId="38" applyNumberFormat="1" applyFont="1" applyFill="1" applyBorder="1" applyAlignment="1">
      <alignment horizontal="right"/>
    </xf>
    <xf numFmtId="3" fontId="63" fillId="0" borderId="94" xfId="38" applyNumberFormat="1" applyFont="1" applyFill="1" applyBorder="1" applyAlignment="1">
      <alignment horizontal="right"/>
    </xf>
    <xf numFmtId="3" fontId="63" fillId="12" borderId="215" xfId="38" applyNumberFormat="1" applyFont="1" applyFill="1" applyBorder="1" applyAlignment="1">
      <alignment horizontal="right"/>
    </xf>
    <xf numFmtId="3" fontId="63" fillId="0" borderId="180" xfId="38" applyNumberFormat="1" applyFont="1" applyFill="1" applyBorder="1" applyAlignment="1">
      <alignment horizontal="right"/>
    </xf>
    <xf numFmtId="3" fontId="63" fillId="0" borderId="221" xfId="38" applyNumberFormat="1" applyFont="1" applyFill="1" applyBorder="1" applyAlignment="1">
      <alignment horizontal="right"/>
    </xf>
    <xf numFmtId="0" fontId="63" fillId="0" borderId="180" xfId="38" applyFont="1" applyFill="1" applyBorder="1" applyAlignment="1">
      <alignment shrinkToFit="1"/>
    </xf>
    <xf numFmtId="0" fontId="63" fillId="0" borderId="184" xfId="38" applyFont="1" applyFill="1" applyBorder="1"/>
    <xf numFmtId="0" fontId="63" fillId="0" borderId="220" xfId="38" applyFont="1" applyFill="1" applyBorder="1" applyAlignment="1">
      <alignment horizontal="left" indent="1"/>
    </xf>
    <xf numFmtId="3" fontId="63" fillId="0" borderId="75" xfId="38" applyNumberFormat="1" applyFont="1" applyFill="1" applyBorder="1" applyAlignment="1">
      <alignment horizontal="right"/>
    </xf>
    <xf numFmtId="3" fontId="63" fillId="0" borderId="78" xfId="38" applyNumberFormat="1" applyFont="1" applyFill="1" applyBorder="1" applyAlignment="1">
      <alignment horizontal="right"/>
    </xf>
    <xf numFmtId="0" fontId="63" fillId="0" borderId="75" xfId="38" applyFont="1" applyFill="1" applyBorder="1" applyAlignment="1">
      <alignment shrinkToFit="1"/>
    </xf>
    <xf numFmtId="0" fontId="63" fillId="0" borderId="76" xfId="38" applyFont="1" applyFill="1" applyBorder="1"/>
    <xf numFmtId="0" fontId="63" fillId="9" borderId="3" xfId="38" applyFont="1" applyFill="1" applyBorder="1" applyAlignment="1">
      <alignment horizontal="right"/>
    </xf>
    <xf numFmtId="0" fontId="63" fillId="9" borderId="12" xfId="38" applyFont="1" applyFill="1" applyBorder="1" applyAlignment="1">
      <alignment horizontal="right"/>
    </xf>
    <xf numFmtId="0" fontId="63" fillId="9" borderId="2" xfId="38" applyFont="1" applyFill="1" applyBorder="1" applyAlignment="1">
      <alignment horizontal="right"/>
    </xf>
    <xf numFmtId="0" fontId="63" fillId="9" borderId="110" xfId="38" applyFont="1" applyFill="1" applyBorder="1" applyAlignment="1">
      <alignment horizontal="right"/>
    </xf>
    <xf numFmtId="0" fontId="63" fillId="9" borderId="3" xfId="38" applyFont="1" applyFill="1" applyBorder="1" applyAlignment="1">
      <alignment shrinkToFit="1"/>
    </xf>
    <xf numFmtId="0" fontId="63" fillId="9" borderId="2" xfId="38" applyFont="1" applyFill="1" applyBorder="1"/>
    <xf numFmtId="0" fontId="63" fillId="9" borderId="2" xfId="38" applyFont="1" applyFill="1" applyBorder="1" applyAlignment="1">
      <alignment horizontal="left" indent="1"/>
    </xf>
    <xf numFmtId="0" fontId="63" fillId="9" borderId="4" xfId="38" applyFont="1" applyFill="1" applyBorder="1"/>
    <xf numFmtId="38" fontId="63" fillId="0" borderId="97" xfId="35" applyFont="1" applyFill="1" applyBorder="1" applyAlignment="1">
      <alignment horizontal="right"/>
    </xf>
    <xf numFmtId="38" fontId="63" fillId="0" borderId="105" xfId="35" applyFont="1" applyFill="1" applyBorder="1" applyAlignment="1">
      <alignment horizontal="right"/>
    </xf>
    <xf numFmtId="0" fontId="63" fillId="0" borderId="17" xfId="38" applyFont="1" applyFill="1" applyBorder="1" applyAlignment="1">
      <alignment horizontal="left" indent="1"/>
    </xf>
    <xf numFmtId="0" fontId="63" fillId="0" borderId="96" xfId="38" applyFont="1" applyFill="1" applyBorder="1"/>
    <xf numFmtId="38" fontId="63" fillId="0" borderId="179" xfId="35" applyFont="1" applyFill="1" applyBorder="1" applyAlignment="1">
      <alignment horizontal="right"/>
    </xf>
    <xf numFmtId="38" fontId="63" fillId="0" borderId="214" xfId="35" applyFont="1" applyFill="1" applyBorder="1" applyAlignment="1">
      <alignment horizontal="right"/>
    </xf>
    <xf numFmtId="38" fontId="63" fillId="0" borderId="175" xfId="35" applyFont="1" applyFill="1" applyBorder="1" applyAlignment="1">
      <alignment horizontal="right"/>
    </xf>
    <xf numFmtId="38" fontId="63" fillId="0" borderId="215" xfId="35" applyFont="1" applyFill="1" applyBorder="1" applyAlignment="1">
      <alignment horizontal="right"/>
    </xf>
    <xf numFmtId="38" fontId="63" fillId="0" borderId="94" xfId="35" applyFont="1" applyFill="1" applyBorder="1" applyAlignment="1">
      <alignment horizontal="right"/>
    </xf>
    <xf numFmtId="38" fontId="63" fillId="12" borderId="215" xfId="35" applyFont="1" applyFill="1" applyBorder="1" applyAlignment="1">
      <alignment horizontal="right"/>
    </xf>
    <xf numFmtId="0" fontId="63" fillId="12" borderId="175" xfId="38" applyFont="1" applyFill="1" applyBorder="1" applyAlignment="1">
      <alignment shrinkToFit="1"/>
    </xf>
    <xf numFmtId="38" fontId="63" fillId="0" borderId="171" xfId="35" applyFont="1" applyFill="1" applyBorder="1" applyAlignment="1">
      <alignment horizontal="right"/>
    </xf>
    <xf numFmtId="38" fontId="63" fillId="0" borderId="212" xfId="35" applyFont="1" applyFill="1" applyBorder="1" applyAlignment="1">
      <alignment horizontal="right"/>
    </xf>
    <xf numFmtId="0" fontId="63" fillId="0" borderId="133" xfId="38" applyFont="1" applyFill="1" applyBorder="1" applyAlignment="1">
      <alignment horizontal="left" indent="1"/>
    </xf>
    <xf numFmtId="0" fontId="63" fillId="0" borderId="92" xfId="38" applyFont="1" applyFill="1" applyBorder="1" applyAlignment="1"/>
    <xf numFmtId="0" fontId="63" fillId="0" borderId="127" xfId="38" applyFont="1" applyFill="1" applyBorder="1" applyAlignment="1">
      <alignment horizontal="left" indent="1" shrinkToFit="1"/>
    </xf>
    <xf numFmtId="3" fontId="63" fillId="0" borderId="5" xfId="38" applyNumberFormat="1" applyFont="1" applyFill="1" applyBorder="1" applyAlignment="1">
      <alignment horizontal="right"/>
    </xf>
    <xf numFmtId="3" fontId="63" fillId="0" borderId="112" xfId="38" applyNumberFormat="1" applyFont="1" applyFill="1" applyBorder="1" applyAlignment="1">
      <alignment horizontal="right"/>
    </xf>
    <xf numFmtId="179" fontId="63" fillId="9" borderId="3" xfId="3" quotePrefix="1" applyNumberFormat="1" applyFont="1" applyFill="1" applyBorder="1" applyAlignment="1">
      <alignment horizontal="right" vertical="center"/>
    </xf>
    <xf numFmtId="179" fontId="63" fillId="9" borderId="12" xfId="3" quotePrefix="1" applyNumberFormat="1" applyFont="1" applyFill="1" applyBorder="1" applyAlignment="1">
      <alignment horizontal="right" vertical="center"/>
    </xf>
    <xf numFmtId="179" fontId="63" fillId="9" borderId="2" xfId="3" quotePrefix="1" applyNumberFormat="1" applyFont="1" applyFill="1" applyBorder="1" applyAlignment="1">
      <alignment horizontal="right" vertical="center"/>
    </xf>
    <xf numFmtId="179" fontId="63" fillId="9" borderId="110" xfId="3" quotePrefix="1" applyNumberFormat="1" applyFont="1" applyFill="1" applyBorder="1" applyAlignment="1">
      <alignment horizontal="right" vertical="center"/>
    </xf>
    <xf numFmtId="0" fontId="63" fillId="9" borderId="3" xfId="38" applyFont="1" applyFill="1" applyBorder="1"/>
    <xf numFmtId="0" fontId="63" fillId="9" borderId="4" xfId="38" applyFont="1" applyFill="1" applyBorder="1" applyAlignment="1">
      <alignment horizontal="left"/>
    </xf>
    <xf numFmtId="38" fontId="63" fillId="0" borderId="9" xfId="35" applyFont="1" applyFill="1" applyBorder="1" applyAlignment="1">
      <alignment horizontal="right"/>
    </xf>
    <xf numFmtId="38" fontId="63" fillId="0" borderId="140" xfId="35" applyFont="1" applyFill="1" applyBorder="1" applyAlignment="1">
      <alignment horizontal="right"/>
    </xf>
    <xf numFmtId="3" fontId="63" fillId="0" borderId="171" xfId="38" applyNumberFormat="1" applyFont="1" applyFill="1" applyBorder="1" applyAlignment="1">
      <alignment horizontal="right"/>
    </xf>
    <xf numFmtId="3" fontId="63" fillId="0" borderId="212" xfId="38" applyNumberFormat="1" applyFont="1" applyFill="1" applyBorder="1" applyAlignment="1">
      <alignment horizontal="right"/>
    </xf>
    <xf numFmtId="3" fontId="63" fillId="0" borderId="179" xfId="38" applyNumberFormat="1" applyFont="1" applyFill="1" applyBorder="1" applyAlignment="1">
      <alignment horizontal="right"/>
    </xf>
    <xf numFmtId="0" fontId="63" fillId="0" borderId="177" xfId="38" applyFont="1" applyFill="1" applyBorder="1" applyAlignment="1">
      <alignment horizontal="left" indent="1" shrinkToFit="1"/>
    </xf>
    <xf numFmtId="198" fontId="63" fillId="0" borderId="5" xfId="38" applyNumberFormat="1" applyFont="1" applyFill="1" applyBorder="1" applyAlignment="1">
      <alignment horizontal="right"/>
    </xf>
    <xf numFmtId="198" fontId="63" fillId="0" borderId="112" xfId="38" applyNumberFormat="1" applyFont="1" applyFill="1" applyBorder="1" applyAlignment="1">
      <alignment horizontal="right"/>
    </xf>
    <xf numFmtId="0" fontId="63" fillId="0" borderId="92" xfId="38" applyFont="1" applyFill="1" applyBorder="1" applyAlignment="1">
      <alignment horizontal="left" indent="1"/>
    </xf>
    <xf numFmtId="179" fontId="71" fillId="0" borderId="18" xfId="3" applyNumberFormat="1" applyFont="1" applyFill="1" applyBorder="1" applyAlignment="1">
      <alignment horizontal="center" vertical="center" wrapText="1"/>
    </xf>
    <xf numFmtId="179" fontId="71" fillId="0" borderId="17" xfId="3" applyNumberFormat="1" applyFont="1" applyFill="1" applyBorder="1" applyAlignment="1">
      <alignment horizontal="center" vertical="center" wrapText="1"/>
    </xf>
    <xf numFmtId="179" fontId="71" fillId="0" borderId="105" xfId="3" applyNumberFormat="1" applyFont="1" applyFill="1" applyBorder="1" applyAlignment="1">
      <alignment horizontal="center" vertical="center" wrapText="1"/>
    </xf>
    <xf numFmtId="0" fontId="63" fillId="0" borderId="0" xfId="38" applyFont="1" applyFill="1" applyAlignment="1"/>
    <xf numFmtId="198" fontId="63" fillId="0" borderId="201" xfId="38" applyNumberFormat="1" applyFont="1" applyFill="1" applyBorder="1" applyAlignment="1">
      <alignment horizontal="right"/>
    </xf>
    <xf numFmtId="198" fontId="63" fillId="0" borderId="98" xfId="38" applyNumberFormat="1" applyFont="1" applyFill="1" applyBorder="1" applyAlignment="1">
      <alignment horizontal="right"/>
    </xf>
    <xf numFmtId="198" fontId="63" fillId="12" borderId="201" xfId="38" applyNumberFormat="1" applyFont="1" applyFill="1" applyBorder="1" applyAlignment="1">
      <alignment horizontal="right"/>
    </xf>
    <xf numFmtId="0" fontId="63" fillId="0" borderId="186" xfId="38" applyFont="1" applyFill="1" applyBorder="1" applyAlignment="1">
      <alignment horizontal="left" vertical="center" shrinkToFit="1"/>
    </xf>
    <xf numFmtId="0" fontId="63" fillId="0" borderId="185" xfId="38" applyFont="1" applyFill="1" applyBorder="1" applyAlignment="1">
      <alignment horizontal="left" vertical="center" shrinkToFit="1"/>
    </xf>
    <xf numFmtId="0" fontId="63" fillId="0" borderId="174" xfId="38" applyFont="1" applyFill="1" applyBorder="1" applyAlignment="1">
      <alignment shrinkToFit="1"/>
    </xf>
    <xf numFmtId="0" fontId="63" fillId="0" borderId="93" xfId="38" applyFont="1" applyFill="1" applyBorder="1" applyAlignment="1">
      <alignment shrinkToFit="1"/>
    </xf>
    <xf numFmtId="0" fontId="63" fillId="0" borderId="93" xfId="38" applyFont="1" applyFill="1" applyBorder="1" applyAlignment="1">
      <alignment horizontal="left" indent="1" shrinkToFit="1"/>
    </xf>
    <xf numFmtId="3" fontId="63" fillId="0" borderId="196" xfId="38" applyNumberFormat="1" applyFont="1" applyFill="1" applyBorder="1" applyAlignment="1">
      <alignment horizontal="right"/>
    </xf>
    <xf numFmtId="3" fontId="63" fillId="0" borderId="91" xfId="38" applyNumberFormat="1" applyFont="1" applyFill="1" applyBorder="1" applyAlignment="1">
      <alignment horizontal="right"/>
    </xf>
    <xf numFmtId="3" fontId="63" fillId="12" borderId="196" xfId="38" applyNumberFormat="1" applyFont="1" applyFill="1" applyBorder="1" applyAlignment="1">
      <alignment horizontal="right"/>
    </xf>
    <xf numFmtId="0" fontId="63" fillId="0" borderId="223" xfId="38" applyFont="1" applyFill="1" applyBorder="1" applyAlignment="1">
      <alignment shrinkToFit="1"/>
    </xf>
    <xf numFmtId="0" fontId="63" fillId="0" borderId="224" xfId="38" applyFont="1" applyFill="1" applyBorder="1" applyAlignment="1">
      <alignment shrinkToFit="1"/>
    </xf>
    <xf numFmtId="0" fontId="63" fillId="0" borderId="226" xfId="38" applyFont="1" applyFill="1" applyBorder="1" applyAlignment="1">
      <alignment shrinkToFit="1"/>
    </xf>
    <xf numFmtId="179" fontId="65" fillId="0" borderId="105" xfId="3" applyNumberFormat="1" applyFont="1" applyFill="1" applyBorder="1" applyAlignment="1">
      <alignment horizontal="center" vertical="center" wrapText="1"/>
    </xf>
    <xf numFmtId="179" fontId="65" fillId="0" borderId="103" xfId="3" applyNumberFormat="1" applyFont="1" applyFill="1" applyBorder="1" applyAlignment="1">
      <alignment horizontal="center" vertical="center" wrapText="1"/>
    </xf>
    <xf numFmtId="179" fontId="65" fillId="0" borderId="102" xfId="3" applyNumberFormat="1" applyFont="1" applyFill="1" applyBorder="1" applyAlignment="1">
      <alignment horizontal="center" vertical="center" wrapText="1"/>
    </xf>
    <xf numFmtId="41" fontId="73" fillId="0" borderId="0" xfId="3" applyFont="1" applyFill="1" applyBorder="1" applyAlignment="1">
      <alignment vertical="center"/>
    </xf>
    <xf numFmtId="0" fontId="74" fillId="0" borderId="0" xfId="38" applyFont="1" applyFill="1"/>
    <xf numFmtId="198" fontId="63" fillId="17" borderId="12" xfId="38" applyNumberFormat="1" applyFont="1" applyFill="1" applyBorder="1" applyAlignment="1">
      <alignment horizontal="right"/>
    </xf>
    <xf numFmtId="179" fontId="71" fillId="13" borderId="18" xfId="3" applyNumberFormat="1" applyFont="1" applyFill="1" applyBorder="1" applyAlignment="1">
      <alignment horizontal="center" vertical="center" wrapText="1"/>
    </xf>
    <xf numFmtId="179" fontId="63" fillId="17" borderId="12" xfId="3" quotePrefix="1" applyNumberFormat="1" applyFont="1" applyFill="1" applyBorder="1" applyAlignment="1">
      <alignment horizontal="right" vertical="center"/>
    </xf>
    <xf numFmtId="194" fontId="46" fillId="0" borderId="0" xfId="0" applyNumberFormat="1" applyFont="1" applyFill="1" applyAlignment="1">
      <alignment vertical="center"/>
    </xf>
    <xf numFmtId="0" fontId="0" fillId="0" borderId="0" xfId="0"/>
    <xf numFmtId="0" fontId="46" fillId="0" borderId="0" xfId="0" applyFont="1" applyFill="1" applyBorder="1" applyAlignment="1">
      <alignment vertical="center"/>
    </xf>
    <xf numFmtId="0" fontId="47" fillId="0" borderId="0" xfId="0" applyFont="1" applyFill="1" applyBorder="1" applyAlignment="1">
      <alignment horizontal="centerContinuous" vertical="center"/>
    </xf>
    <xf numFmtId="0" fontId="50" fillId="0" borderId="0" xfId="0" applyFont="1" applyAlignment="1">
      <alignment vertical="center"/>
    </xf>
    <xf numFmtId="0" fontId="46" fillId="4" borderId="240" xfId="0" applyFont="1" applyFill="1" applyBorder="1" applyAlignment="1">
      <alignment vertical="center"/>
    </xf>
    <xf numFmtId="0" fontId="46" fillId="4" borderId="259" xfId="0" applyFont="1" applyFill="1" applyBorder="1" applyAlignment="1">
      <alignment vertical="center"/>
    </xf>
    <xf numFmtId="0" fontId="46" fillId="4" borderId="272" xfId="0" applyFont="1" applyFill="1" applyBorder="1" applyAlignment="1">
      <alignment vertical="center"/>
    </xf>
    <xf numFmtId="0" fontId="46" fillId="4" borderId="262" xfId="0" applyFont="1" applyFill="1" applyBorder="1" applyAlignment="1">
      <alignment vertical="center" wrapText="1"/>
    </xf>
    <xf numFmtId="0" fontId="46" fillId="4" borderId="252" xfId="0" applyFont="1" applyFill="1" applyBorder="1" applyAlignment="1">
      <alignment vertical="center"/>
    </xf>
    <xf numFmtId="0" fontId="46" fillId="4" borderId="259" xfId="0" applyFont="1" applyFill="1" applyBorder="1" applyAlignment="1">
      <alignment horizontal="center" vertical="center"/>
    </xf>
    <xf numFmtId="0" fontId="46" fillId="4" borderId="241" xfId="0" applyFont="1" applyFill="1" applyBorder="1" applyAlignment="1">
      <alignment horizontal="center" vertical="center"/>
    </xf>
    <xf numFmtId="0" fontId="46" fillId="4" borderId="240" xfId="0" applyFont="1" applyFill="1" applyBorder="1" applyAlignment="1">
      <alignment horizontal="center" vertical="center"/>
    </xf>
    <xf numFmtId="0" fontId="46" fillId="4" borderId="235" xfId="0" applyFont="1" applyFill="1" applyBorder="1" applyAlignment="1">
      <alignment vertical="center"/>
    </xf>
    <xf numFmtId="0" fontId="46" fillId="4" borderId="260" xfId="0" applyFont="1" applyFill="1" applyBorder="1" applyAlignment="1">
      <alignment horizontal="centerContinuous" vertical="center"/>
    </xf>
    <xf numFmtId="0" fontId="46" fillId="4" borderId="242" xfId="0" applyFont="1" applyFill="1" applyBorder="1" applyAlignment="1">
      <alignment horizontal="centerContinuous" vertical="center"/>
    </xf>
    <xf numFmtId="0" fontId="46" fillId="4" borderId="230" xfId="0" applyFont="1" applyFill="1" applyBorder="1" applyAlignment="1">
      <alignment horizontal="centerContinuous" vertical="center"/>
    </xf>
    <xf numFmtId="0" fontId="46" fillId="0" borderId="260" xfId="0" applyFont="1" applyFill="1" applyBorder="1" applyAlignment="1">
      <alignment vertical="center"/>
    </xf>
    <xf numFmtId="0" fontId="46" fillId="4" borderId="230" xfId="0" applyFont="1" applyFill="1" applyBorder="1" applyAlignment="1">
      <alignment vertical="center"/>
    </xf>
    <xf numFmtId="0" fontId="46" fillId="4" borderId="260" xfId="0" applyFont="1" applyFill="1" applyBorder="1" applyAlignment="1">
      <alignment vertical="center"/>
    </xf>
    <xf numFmtId="0" fontId="46" fillId="4" borderId="260" xfId="0" applyFont="1" applyFill="1" applyBorder="1" applyAlignment="1">
      <alignment horizontal="center" vertical="center"/>
    </xf>
    <xf numFmtId="0" fontId="46" fillId="4" borderId="271" xfId="0" applyFont="1" applyFill="1" applyBorder="1" applyAlignment="1">
      <alignment horizontal="center" vertical="center"/>
    </xf>
    <xf numFmtId="0" fontId="46" fillId="4" borderId="263" xfId="0" applyFont="1" applyFill="1" applyBorder="1" applyAlignment="1">
      <alignment horizontal="center" vertical="center" wrapText="1"/>
    </xf>
    <xf numFmtId="0" fontId="46" fillId="4" borderId="253" xfId="0" applyFont="1" applyFill="1" applyBorder="1" applyAlignment="1">
      <alignment horizontal="center" vertical="center"/>
    </xf>
    <xf numFmtId="0" fontId="46" fillId="0" borderId="235" xfId="0" applyFont="1" applyFill="1" applyBorder="1" applyAlignment="1">
      <alignment vertical="center"/>
    </xf>
    <xf numFmtId="0" fontId="46" fillId="0" borderId="264" xfId="0" applyFont="1" applyFill="1" applyBorder="1" applyAlignment="1">
      <alignment vertical="center"/>
    </xf>
    <xf numFmtId="0" fontId="46" fillId="0" borderId="264" xfId="0" applyFont="1" applyFill="1" applyBorder="1" applyAlignment="1">
      <alignment horizontal="center" vertical="center"/>
    </xf>
    <xf numFmtId="0" fontId="46" fillId="0" borderId="256" xfId="0" applyFont="1" applyFill="1" applyBorder="1" applyAlignment="1">
      <alignment horizontal="center" vertical="center"/>
    </xf>
    <xf numFmtId="194" fontId="46" fillId="0" borderId="266" xfId="1" applyNumberFormat="1" applyFont="1" applyFill="1" applyBorder="1" applyAlignment="1">
      <alignment vertical="center"/>
    </xf>
    <xf numFmtId="194" fontId="46" fillId="0" borderId="264" xfId="1" applyNumberFormat="1" applyFont="1" applyFill="1" applyBorder="1" applyAlignment="1">
      <alignment vertical="center"/>
    </xf>
    <xf numFmtId="195" fontId="46" fillId="0" borderId="256" xfId="1" applyNumberFormat="1" applyFont="1" applyFill="1" applyBorder="1" applyAlignment="1">
      <alignment vertical="center"/>
    </xf>
    <xf numFmtId="194" fontId="46" fillId="0" borderId="258" xfId="1" applyNumberFormat="1" applyFont="1" applyFill="1" applyBorder="1" applyAlignment="1">
      <alignment vertical="center"/>
    </xf>
    <xf numFmtId="195" fontId="46" fillId="0" borderId="257" xfId="1" applyNumberFormat="1" applyFont="1" applyFill="1" applyBorder="1" applyAlignment="1">
      <alignment vertical="center"/>
    </xf>
    <xf numFmtId="194" fontId="46" fillId="0" borderId="274" xfId="1" applyNumberFormat="1" applyFont="1" applyFill="1" applyBorder="1" applyAlignment="1">
      <alignment vertical="center"/>
    </xf>
    <xf numFmtId="194" fontId="46" fillId="0" borderId="256" xfId="1" applyNumberFormat="1" applyFont="1" applyFill="1" applyBorder="1" applyAlignment="1">
      <alignment vertical="center"/>
    </xf>
    <xf numFmtId="0" fontId="46" fillId="0" borderId="265" xfId="0" applyFont="1" applyFill="1" applyBorder="1" applyAlignment="1">
      <alignment vertical="center"/>
    </xf>
    <xf numFmtId="194" fontId="46" fillId="0" borderId="258" xfId="1" applyNumberFormat="1" applyFont="1" applyFill="1" applyBorder="1" applyAlignment="1">
      <alignment horizontal="right" vertical="center"/>
    </xf>
    <xf numFmtId="0" fontId="46" fillId="19" borderId="265" xfId="0" applyFont="1" applyFill="1" applyBorder="1" applyAlignment="1">
      <alignment vertical="center"/>
    </xf>
    <xf numFmtId="0" fontId="46" fillId="19" borderId="264" xfId="0" applyFont="1" applyFill="1" applyBorder="1" applyAlignment="1">
      <alignment horizontal="center" vertical="center"/>
    </xf>
    <xf numFmtId="0" fontId="46" fillId="19" borderId="256" xfId="0" applyFont="1" applyFill="1" applyBorder="1" applyAlignment="1">
      <alignment horizontal="center" vertical="center"/>
    </xf>
    <xf numFmtId="194" fontId="46" fillId="19" borderId="266" xfId="1" applyNumberFormat="1" applyFont="1" applyFill="1" applyBorder="1" applyAlignment="1">
      <alignment vertical="center"/>
    </xf>
    <xf numFmtId="195" fontId="46" fillId="19" borderId="256" xfId="1" applyNumberFormat="1" applyFont="1" applyFill="1" applyBorder="1" applyAlignment="1">
      <alignment vertical="center"/>
    </xf>
    <xf numFmtId="195" fontId="46" fillId="19" borderId="257" xfId="1" applyNumberFormat="1" applyFont="1" applyFill="1" applyBorder="1" applyAlignment="1">
      <alignment vertical="center"/>
    </xf>
    <xf numFmtId="194" fontId="46" fillId="19" borderId="274" xfId="1" applyNumberFormat="1" applyFont="1" applyFill="1" applyBorder="1" applyAlignment="1">
      <alignment vertical="center"/>
    </xf>
    <xf numFmtId="194" fontId="46" fillId="19" borderId="256" xfId="1" applyNumberFormat="1" applyFont="1" applyFill="1" applyBorder="1" applyAlignment="1">
      <alignment vertical="center"/>
    </xf>
    <xf numFmtId="0" fontId="46" fillId="19" borderId="257" xfId="0" applyFont="1" applyFill="1" applyBorder="1" applyAlignment="1">
      <alignment horizontal="left" vertical="center"/>
    </xf>
    <xf numFmtId="0" fontId="46" fillId="13" borderId="264" xfId="0" applyFont="1" applyFill="1" applyBorder="1" applyAlignment="1">
      <alignment horizontal="center" vertical="center"/>
    </xf>
    <xf numFmtId="0" fontId="46" fillId="13" borderId="228" xfId="0" applyFont="1" applyFill="1" applyBorder="1" applyAlignment="1">
      <alignment vertical="center"/>
    </xf>
    <xf numFmtId="0" fontId="46" fillId="13" borderId="270" xfId="0" applyFont="1" applyFill="1" applyBorder="1" applyAlignment="1">
      <alignment vertical="center"/>
    </xf>
    <xf numFmtId="0" fontId="46" fillId="13" borderId="265" xfId="0" applyFont="1" applyFill="1" applyBorder="1" applyAlignment="1">
      <alignment horizontal="center" vertical="center"/>
    </xf>
    <xf numFmtId="0" fontId="46" fillId="0" borderId="235" xfId="0" applyFont="1" applyBorder="1" applyAlignment="1">
      <alignment vertical="center"/>
    </xf>
    <xf numFmtId="0" fontId="46" fillId="13" borderId="265" xfId="0" applyFont="1" applyFill="1" applyBorder="1" applyAlignment="1">
      <alignment vertical="center"/>
    </xf>
    <xf numFmtId="0" fontId="46" fillId="0" borderId="229" xfId="0" applyFont="1" applyFill="1" applyBorder="1" applyAlignment="1">
      <alignment horizontal="center" vertical="center"/>
    </xf>
    <xf numFmtId="194" fontId="46" fillId="0" borderId="264" xfId="0" applyNumberFormat="1" applyFont="1" applyFill="1" applyBorder="1" applyAlignment="1">
      <alignment vertical="center"/>
    </xf>
    <xf numFmtId="0" fontId="46" fillId="13" borderId="258" xfId="0" applyFont="1" applyFill="1" applyBorder="1" applyAlignment="1">
      <alignment vertical="center"/>
    </xf>
    <xf numFmtId="0" fontId="46" fillId="0" borderId="254" xfId="0" applyFont="1" applyFill="1" applyBorder="1" applyAlignment="1">
      <alignment horizontal="center" vertical="center"/>
    </xf>
    <xf numFmtId="0" fontId="46" fillId="13" borderId="236" xfId="0" applyFont="1" applyFill="1" applyBorder="1" applyAlignment="1">
      <alignment horizontal="center" vertical="center"/>
    </xf>
    <xf numFmtId="0" fontId="57" fillId="19" borderId="228" xfId="0" applyFont="1" applyFill="1" applyBorder="1" applyAlignment="1">
      <alignment vertical="center"/>
    </xf>
    <xf numFmtId="0" fontId="57" fillId="19" borderId="261" xfId="0" applyFont="1" applyFill="1" applyBorder="1" applyAlignment="1">
      <alignment vertical="center"/>
    </xf>
    <xf numFmtId="0" fontId="57" fillId="19" borderId="264" xfId="0" applyFont="1" applyFill="1" applyBorder="1" applyAlignment="1">
      <alignment vertical="center"/>
    </xf>
    <xf numFmtId="0" fontId="57" fillId="19" borderId="270" xfId="0" applyFont="1" applyFill="1" applyBorder="1" applyAlignment="1">
      <alignment vertical="center"/>
    </xf>
    <xf numFmtId="194" fontId="46" fillId="19" borderId="258" xfId="1" applyNumberFormat="1" applyFont="1" applyFill="1" applyBorder="1" applyAlignment="1">
      <alignment vertical="center"/>
    </xf>
    <xf numFmtId="194" fontId="46" fillId="15" borderId="266" xfId="1" applyNumberFormat="1" applyFont="1" applyFill="1" applyBorder="1" applyAlignment="1">
      <alignment vertical="center"/>
    </xf>
    <xf numFmtId="194" fontId="46" fillId="15" borderId="258" xfId="1" applyNumberFormat="1" applyFont="1" applyFill="1" applyBorder="1" applyAlignment="1">
      <alignment vertical="center"/>
    </xf>
    <xf numFmtId="194" fontId="46" fillId="15" borderId="256" xfId="1" applyNumberFormat="1" applyFont="1" applyFill="1" applyBorder="1" applyAlignment="1">
      <alignment vertical="center"/>
    </xf>
    <xf numFmtId="0" fontId="46" fillId="15" borderId="265" xfId="0" applyFont="1" applyFill="1" applyBorder="1" applyAlignment="1">
      <alignment vertical="center"/>
    </xf>
    <xf numFmtId="0" fontId="46" fillId="15" borderId="265" xfId="0" applyFont="1" applyFill="1" applyBorder="1" applyAlignment="1">
      <alignment horizontal="center" vertical="center"/>
    </xf>
    <xf numFmtId="0" fontId="46" fillId="15" borderId="264" xfId="0" applyFont="1" applyFill="1" applyBorder="1" applyAlignment="1">
      <alignment horizontal="center" vertical="center"/>
    </xf>
    <xf numFmtId="0" fontId="46" fillId="15" borderId="256" xfId="0" applyFont="1" applyFill="1" applyBorder="1" applyAlignment="1">
      <alignment horizontal="center" vertical="center"/>
    </xf>
    <xf numFmtId="195" fontId="46" fillId="15" borderId="256" xfId="1" applyNumberFormat="1" applyFont="1" applyFill="1" applyBorder="1" applyAlignment="1">
      <alignment vertical="center"/>
    </xf>
    <xf numFmtId="195" fontId="46" fillId="15" borderId="257" xfId="1" applyNumberFormat="1" applyFont="1" applyFill="1" applyBorder="1" applyAlignment="1">
      <alignment vertical="center"/>
    </xf>
    <xf numFmtId="194" fontId="46" fillId="15" borderId="274" xfId="1" applyNumberFormat="1" applyFont="1" applyFill="1" applyBorder="1" applyAlignment="1">
      <alignment vertical="center"/>
    </xf>
    <xf numFmtId="0" fontId="46" fillId="20" borderId="228" xfId="0" applyFont="1" applyFill="1" applyBorder="1" applyAlignment="1">
      <alignment vertical="center"/>
    </xf>
    <xf numFmtId="0" fontId="46" fillId="20" borderId="270" xfId="0" applyFont="1" applyFill="1" applyBorder="1" applyAlignment="1">
      <alignment vertical="center"/>
    </xf>
    <xf numFmtId="0" fontId="46" fillId="20" borderId="265" xfId="0" applyFont="1" applyFill="1" applyBorder="1" applyAlignment="1">
      <alignment horizontal="center" vertical="center"/>
    </xf>
    <xf numFmtId="0" fontId="46" fillId="20" borderId="264" xfId="0" applyFont="1" applyFill="1" applyBorder="1" applyAlignment="1">
      <alignment horizontal="center" vertical="center"/>
    </xf>
    <xf numFmtId="0" fontId="46" fillId="20" borderId="256" xfId="0" applyFont="1" applyFill="1" applyBorder="1" applyAlignment="1">
      <alignment horizontal="center" vertical="center"/>
    </xf>
    <xf numFmtId="194" fontId="46" fillId="20" borderId="266" xfId="1" applyNumberFormat="1" applyFont="1" applyFill="1" applyBorder="1" applyAlignment="1">
      <alignment vertical="center"/>
    </xf>
    <xf numFmtId="194" fontId="46" fillId="20" borderId="258" xfId="1" applyNumberFormat="1" applyFont="1" applyFill="1" applyBorder="1" applyAlignment="1">
      <alignment vertical="center"/>
    </xf>
    <xf numFmtId="194" fontId="46" fillId="20" borderId="274" xfId="1" applyNumberFormat="1" applyFont="1" applyFill="1" applyBorder="1" applyAlignment="1">
      <alignment vertical="center"/>
    </xf>
    <xf numFmtId="0" fontId="46" fillId="20" borderId="264" xfId="0" applyFont="1" applyFill="1" applyBorder="1" applyAlignment="1">
      <alignment vertical="center"/>
    </xf>
    <xf numFmtId="0" fontId="46" fillId="20" borderId="265" xfId="0" applyFont="1" applyFill="1" applyBorder="1" applyAlignment="1">
      <alignment vertical="center"/>
    </xf>
    <xf numFmtId="0" fontId="46" fillId="0" borderId="265" xfId="0" applyFont="1" applyFill="1" applyBorder="1" applyAlignment="1">
      <alignment horizontal="center" vertical="center"/>
    </xf>
    <xf numFmtId="195" fontId="46" fillId="0" borderId="236" xfId="1" applyNumberFormat="1" applyFont="1" applyFill="1" applyBorder="1" applyAlignment="1">
      <alignment vertical="center"/>
    </xf>
    <xf numFmtId="195" fontId="46" fillId="0" borderId="228" xfId="1" applyNumberFormat="1" applyFont="1" applyFill="1" applyBorder="1" applyAlignment="1">
      <alignment vertical="center"/>
    </xf>
    <xf numFmtId="194" fontId="46" fillId="0" borderId="236" xfId="1" applyNumberFormat="1" applyFont="1" applyFill="1" applyBorder="1" applyAlignment="1">
      <alignment vertical="center"/>
    </xf>
    <xf numFmtId="0" fontId="46" fillId="21" borderId="228" xfId="0" applyFont="1" applyFill="1" applyBorder="1" applyAlignment="1">
      <alignment vertical="center"/>
    </xf>
    <xf numFmtId="0" fontId="46" fillId="21" borderId="250" xfId="0" applyFont="1" applyFill="1" applyBorder="1" applyAlignment="1">
      <alignment vertical="center"/>
    </xf>
    <xf numFmtId="0" fontId="46" fillId="21" borderId="265" xfId="0" applyFont="1" applyFill="1" applyBorder="1" applyAlignment="1">
      <alignment horizontal="center" vertical="center"/>
    </xf>
    <xf numFmtId="0" fontId="46" fillId="21" borderId="256" xfId="0" applyFont="1" applyFill="1" applyBorder="1" applyAlignment="1">
      <alignment horizontal="center" vertical="center"/>
    </xf>
    <xf numFmtId="194" fontId="46" fillId="21" borderId="266" xfId="1" applyNumberFormat="1" applyFont="1" applyFill="1" applyBorder="1" applyAlignment="1">
      <alignment vertical="center"/>
    </xf>
    <xf numFmtId="194" fontId="46" fillId="21" borderId="258" xfId="1" applyNumberFormat="1" applyFont="1" applyFill="1" applyBorder="1" applyAlignment="1">
      <alignment vertical="center"/>
    </xf>
    <xf numFmtId="195" fontId="46" fillId="21" borderId="256" xfId="1" applyNumberFormat="1" applyFont="1" applyFill="1" applyBorder="1" applyAlignment="1">
      <alignment vertical="center"/>
    </xf>
    <xf numFmtId="195" fontId="46" fillId="21" borderId="257" xfId="1" applyNumberFormat="1" applyFont="1" applyFill="1" applyBorder="1" applyAlignment="1">
      <alignment vertical="center"/>
    </xf>
    <xf numFmtId="194" fontId="46" fillId="21" borderId="274" xfId="1" applyNumberFormat="1" applyFont="1" applyFill="1" applyBorder="1" applyAlignment="1">
      <alignment vertical="center"/>
    </xf>
    <xf numFmtId="194" fontId="46" fillId="21" borderId="256" xfId="1" applyNumberFormat="1" applyFont="1" applyFill="1" applyBorder="1" applyAlignment="1">
      <alignment vertical="center"/>
    </xf>
    <xf numFmtId="0" fontId="46" fillId="21" borderId="264" xfId="0" applyFont="1" applyFill="1" applyBorder="1" applyAlignment="1">
      <alignment vertical="center"/>
    </xf>
    <xf numFmtId="194" fontId="46" fillId="0" borderId="267" xfId="1" applyNumberFormat="1" applyFont="1" applyFill="1" applyBorder="1" applyAlignment="1">
      <alignment vertical="center"/>
    </xf>
    <xf numFmtId="194" fontId="46" fillId="0" borderId="265" xfId="0" applyNumberFormat="1" applyFont="1" applyFill="1" applyBorder="1" applyAlignment="1">
      <alignment vertical="center"/>
    </xf>
    <xf numFmtId="194" fontId="46" fillId="0" borderId="275" xfId="1" applyNumberFormat="1" applyFont="1" applyFill="1" applyBorder="1" applyAlignment="1">
      <alignment vertical="center"/>
    </xf>
    <xf numFmtId="0" fontId="46" fillId="0" borderId="228" xfId="0" applyFont="1" applyFill="1" applyBorder="1" applyAlignment="1">
      <alignment vertical="center"/>
    </xf>
    <xf numFmtId="0" fontId="46" fillId="0" borderId="270" xfId="0" applyFont="1" applyFill="1" applyBorder="1" applyAlignment="1">
      <alignment vertical="center"/>
    </xf>
    <xf numFmtId="0" fontId="46" fillId="13" borderId="257" xfId="0" applyFont="1" applyFill="1" applyBorder="1" applyAlignment="1">
      <alignment vertical="center"/>
    </xf>
    <xf numFmtId="194" fontId="46" fillId="0" borderId="270" xfId="1" applyNumberFormat="1" applyFont="1" applyFill="1" applyBorder="1" applyAlignment="1">
      <alignment vertical="center"/>
    </xf>
    <xf numFmtId="0" fontId="46" fillId="13" borderId="238" xfId="0" applyFont="1" applyFill="1" applyBorder="1" applyAlignment="1">
      <alignment vertical="center"/>
    </xf>
    <xf numFmtId="0" fontId="46" fillId="13" borderId="268" xfId="0" applyFont="1" applyFill="1" applyBorder="1" applyAlignment="1">
      <alignment vertical="center"/>
    </xf>
    <xf numFmtId="0" fontId="46" fillId="0" borderId="24" xfId="0" applyFont="1" applyFill="1" applyBorder="1" applyAlignment="1">
      <alignment vertical="center"/>
    </xf>
    <xf numFmtId="0" fontId="46" fillId="0" borderId="0" xfId="0" applyFont="1" applyFill="1" applyAlignment="1">
      <alignment vertical="center"/>
    </xf>
    <xf numFmtId="0" fontId="46" fillId="0" borderId="249" xfId="0" applyFont="1" applyFill="1" applyBorder="1" applyAlignment="1">
      <alignment horizontal="center" vertical="center"/>
    </xf>
    <xf numFmtId="194" fontId="46" fillId="0" borderId="243" xfId="0" applyNumberFormat="1" applyFont="1" applyBorder="1" applyAlignment="1">
      <alignment vertical="center"/>
    </xf>
    <xf numFmtId="194" fontId="46" fillId="0" borderId="244" xfId="0" applyNumberFormat="1" applyFont="1" applyBorder="1" applyAlignment="1">
      <alignment vertical="center"/>
    </xf>
    <xf numFmtId="195" fontId="46" fillId="0" borderId="237" xfId="0" applyNumberFormat="1" applyFont="1" applyBorder="1" applyAlignment="1">
      <alignment vertical="center"/>
    </xf>
    <xf numFmtId="194" fontId="46" fillId="0" borderId="237" xfId="0" applyNumberFormat="1" applyFont="1" applyBorder="1" applyAlignment="1">
      <alignment vertical="center"/>
    </xf>
    <xf numFmtId="0" fontId="46" fillId="0" borderId="250" xfId="0" applyFont="1" applyFill="1" applyBorder="1" applyAlignment="1">
      <alignment horizontal="center" vertical="center"/>
    </xf>
    <xf numFmtId="194" fontId="46" fillId="0" borderId="266" xfId="0" applyNumberFormat="1" applyFont="1" applyBorder="1" applyAlignment="1">
      <alignment vertical="center"/>
    </xf>
    <xf numFmtId="194" fontId="46" fillId="0" borderId="264" xfId="0" applyNumberFormat="1" applyFont="1" applyBorder="1" applyAlignment="1">
      <alignment vertical="center"/>
    </xf>
    <xf numFmtId="195" fontId="46" fillId="0" borderId="256" xfId="0" applyNumberFormat="1" applyFont="1" applyBorder="1" applyAlignment="1">
      <alignment vertical="center"/>
    </xf>
    <xf numFmtId="194" fontId="46" fillId="0" borderId="256" xfId="0" applyNumberFormat="1" applyFont="1" applyBorder="1" applyAlignment="1">
      <alignment vertical="center"/>
    </xf>
    <xf numFmtId="0" fontId="46" fillId="0" borderId="261" xfId="0" applyFont="1" applyFill="1" applyBorder="1" applyAlignment="1">
      <alignment horizontal="center" vertical="center"/>
    </xf>
    <xf numFmtId="194" fontId="46" fillId="0" borderId="267" xfId="0" applyNumberFormat="1" applyFont="1" applyBorder="1" applyAlignment="1">
      <alignment vertical="center"/>
    </xf>
    <xf numFmtId="194" fontId="46" fillId="0" borderId="265" xfId="0" applyNumberFormat="1" applyFont="1" applyBorder="1" applyAlignment="1">
      <alignment vertical="center"/>
    </xf>
    <xf numFmtId="195" fontId="46" fillId="0" borderId="236" xfId="0" applyNumberFormat="1" applyFont="1" applyBorder="1" applyAlignment="1">
      <alignment vertical="center"/>
    </xf>
    <xf numFmtId="194" fontId="46" fillId="0" borderId="236" xfId="0" applyNumberFormat="1" applyFont="1" applyBorder="1" applyAlignment="1">
      <alignment vertical="center"/>
    </xf>
    <xf numFmtId="0" fontId="46" fillId="0" borderId="231" xfId="0" applyFont="1" applyFill="1" applyBorder="1" applyAlignment="1">
      <alignment horizontal="center" vertical="center"/>
    </xf>
    <xf numFmtId="0" fontId="46" fillId="0" borderId="255" xfId="0" applyFont="1" applyFill="1" applyBorder="1" applyAlignment="1">
      <alignment horizontal="center" vertical="center"/>
    </xf>
    <xf numFmtId="0" fontId="46" fillId="0" borderId="247" xfId="0" applyFont="1" applyFill="1" applyBorder="1" applyAlignment="1">
      <alignment vertical="center"/>
    </xf>
    <xf numFmtId="0" fontId="46" fillId="0" borderId="248" xfId="0" applyFont="1" applyBorder="1" applyAlignment="1">
      <alignment horizontal="center" vertical="center"/>
    </xf>
    <xf numFmtId="194" fontId="46" fillId="0" borderId="234" xfId="0" applyNumberFormat="1" applyFont="1" applyBorder="1" applyAlignment="1">
      <alignment vertical="center"/>
    </xf>
    <xf numFmtId="194" fontId="46" fillId="0" borderId="263" xfId="0" applyNumberFormat="1" applyFont="1" applyBorder="1" applyAlignment="1">
      <alignment vertical="center"/>
    </xf>
    <xf numFmtId="195" fontId="46" fillId="0" borderId="253" xfId="0" applyNumberFormat="1" applyFont="1" applyBorder="1" applyAlignment="1">
      <alignment vertical="center"/>
    </xf>
    <xf numFmtId="194" fontId="46" fillId="0" borderId="271" xfId="0" applyNumberFormat="1" applyFont="1" applyBorder="1" applyAlignment="1">
      <alignment vertical="center"/>
    </xf>
    <xf numFmtId="195" fontId="46" fillId="0" borderId="263" xfId="0" applyNumberFormat="1" applyFont="1" applyBorder="1" applyAlignment="1">
      <alignment vertical="center"/>
    </xf>
    <xf numFmtId="194" fontId="46" fillId="0" borderId="253" xfId="0" applyNumberFormat="1" applyFont="1" applyBorder="1" applyAlignment="1">
      <alignment vertical="center"/>
    </xf>
    <xf numFmtId="0" fontId="46" fillId="13" borderId="5" xfId="0" applyFont="1" applyFill="1" applyBorder="1" applyAlignment="1">
      <alignment horizontal="center" vertical="center"/>
    </xf>
    <xf numFmtId="0" fontId="46" fillId="0" borderId="247" xfId="0" applyFont="1" applyFill="1" applyBorder="1" applyAlignment="1">
      <alignment horizontal="center" vertical="center"/>
    </xf>
    <xf numFmtId="194" fontId="46" fillId="0" borderId="232" xfId="1" applyNumberFormat="1" applyFont="1" applyFill="1" applyBorder="1" applyAlignment="1">
      <alignment vertical="center"/>
    </xf>
    <xf numFmtId="194" fontId="46" fillId="0" borderId="262" xfId="0" applyNumberFormat="1" applyFont="1" applyFill="1" applyBorder="1" applyAlignment="1">
      <alignment vertical="center"/>
    </xf>
    <xf numFmtId="195" fontId="46" fillId="0" borderId="252" xfId="1" applyNumberFormat="1" applyFont="1" applyFill="1" applyBorder="1" applyAlignment="1">
      <alignment vertical="center"/>
    </xf>
    <xf numFmtId="194" fontId="46" fillId="0" borderId="272" xfId="1" applyNumberFormat="1" applyFont="1" applyFill="1" applyBorder="1" applyAlignment="1">
      <alignment vertical="center"/>
    </xf>
    <xf numFmtId="195" fontId="46" fillId="0" borderId="233" xfId="1" applyNumberFormat="1" applyFont="1" applyFill="1" applyBorder="1" applyAlignment="1">
      <alignment vertical="center"/>
    </xf>
    <xf numFmtId="194" fontId="46" fillId="0" borderId="276" xfId="1" applyNumberFormat="1" applyFont="1" applyFill="1" applyBorder="1" applyAlignment="1">
      <alignment vertical="center"/>
    </xf>
    <xf numFmtId="0" fontId="46" fillId="0" borderId="219" xfId="0" applyFont="1" applyFill="1" applyBorder="1" applyAlignment="1">
      <alignment horizontal="center" vertical="center"/>
    </xf>
    <xf numFmtId="194" fontId="46" fillId="0" borderId="201" xfId="1" applyNumberFormat="1" applyFont="1" applyFill="1" applyBorder="1" applyAlignment="1">
      <alignment vertical="center"/>
    </xf>
    <xf numFmtId="194" fontId="46" fillId="0" borderId="126" xfId="0" applyNumberFormat="1" applyFont="1" applyFill="1" applyBorder="1" applyAlignment="1">
      <alignment vertical="center"/>
    </xf>
    <xf numFmtId="195" fontId="46" fillId="0" borderId="98" xfId="1" applyNumberFormat="1" applyFont="1" applyFill="1" applyBorder="1" applyAlignment="1">
      <alignment vertical="center"/>
    </xf>
    <xf numFmtId="194" fontId="46" fillId="0" borderId="273" xfId="1" applyNumberFormat="1" applyFont="1" applyFill="1" applyBorder="1" applyAlignment="1">
      <alignment vertical="center"/>
    </xf>
    <xf numFmtId="195" fontId="46" fillId="0" borderId="217" xfId="1" applyNumberFormat="1" applyFont="1" applyFill="1" applyBorder="1" applyAlignment="1">
      <alignment vertical="center"/>
    </xf>
    <xf numFmtId="194" fontId="46" fillId="0" borderId="277" xfId="1" applyNumberFormat="1" applyFont="1" applyFill="1" applyBorder="1" applyAlignment="1">
      <alignment vertical="center"/>
    </xf>
    <xf numFmtId="194" fontId="46" fillId="0" borderId="144" xfId="0" applyNumberFormat="1" applyFont="1" applyBorder="1" applyAlignment="1">
      <alignment vertical="center"/>
    </xf>
    <xf numFmtId="194" fontId="46" fillId="0" borderId="21" xfId="0" applyNumberFormat="1" applyFont="1" applyBorder="1" applyAlignment="1">
      <alignment vertical="center"/>
    </xf>
    <xf numFmtId="0" fontId="63" fillId="0" borderId="171" xfId="5" applyFont="1" applyFill="1" applyBorder="1" applyAlignment="1">
      <alignment horizontal="left" vertical="center" wrapText="1"/>
    </xf>
    <xf numFmtId="0" fontId="63" fillId="13" borderId="93" xfId="38" applyFont="1" applyFill="1" applyBorder="1" applyAlignment="1">
      <alignment shrinkToFit="1"/>
    </xf>
    <xf numFmtId="0" fontId="63" fillId="0" borderId="279" xfId="38" applyFont="1" applyFill="1" applyBorder="1"/>
    <xf numFmtId="179" fontId="63" fillId="0" borderId="212" xfId="3" applyNumberFormat="1" applyFont="1" applyFill="1" applyBorder="1" applyAlignment="1">
      <alignment horizontal="right" vertical="center"/>
    </xf>
    <xf numFmtId="179" fontId="63" fillId="0" borderId="215" xfId="3" applyNumberFormat="1" applyFont="1" applyFill="1" applyBorder="1" applyAlignment="1">
      <alignment horizontal="right" vertical="center"/>
    </xf>
    <xf numFmtId="179" fontId="63" fillId="0" borderId="112" xfId="3" applyNumberFormat="1" applyFont="1" applyFill="1" applyBorder="1" applyAlignment="1">
      <alignment horizontal="right" vertical="center"/>
    </xf>
    <xf numFmtId="179" fontId="63" fillId="0" borderId="201" xfId="3" applyNumberFormat="1" applyFont="1" applyFill="1" applyBorder="1" applyAlignment="1">
      <alignment horizontal="right" vertical="center"/>
    </xf>
    <xf numFmtId="0" fontId="72" fillId="0" borderId="0" xfId="1700" applyFont="1" applyAlignment="1"/>
    <xf numFmtId="0" fontId="1" fillId="0" borderId="0" xfId="1700">
      <alignment vertical="center"/>
    </xf>
    <xf numFmtId="179" fontId="71" fillId="0" borderId="51" xfId="3" applyNumberFormat="1" applyFont="1" applyFill="1" applyBorder="1" applyAlignment="1">
      <alignment horizontal="center" vertical="center" wrapText="1"/>
    </xf>
    <xf numFmtId="0" fontId="186" fillId="0" borderId="178" xfId="5" applyFont="1" applyFill="1" applyBorder="1" applyAlignment="1">
      <alignment horizontal="left" vertical="center"/>
    </xf>
    <xf numFmtId="0" fontId="186" fillId="0" borderId="179" xfId="5" applyFont="1" applyFill="1" applyBorder="1" applyAlignment="1">
      <alignment horizontal="left" vertical="center"/>
    </xf>
    <xf numFmtId="0" fontId="186" fillId="0" borderId="0" xfId="5" applyFont="1" applyFill="1" applyAlignment="1">
      <alignment vertical="center"/>
    </xf>
    <xf numFmtId="0" fontId="186" fillId="0" borderId="112" xfId="3" applyNumberFormat="1" applyFont="1" applyBorder="1" applyAlignment="1">
      <alignment horizontal="left" vertical="center"/>
    </xf>
    <xf numFmtId="0" fontId="186" fillId="0" borderId="175" xfId="5" applyFont="1" applyBorder="1" applyAlignment="1">
      <alignment horizontal="left" vertical="center"/>
    </xf>
    <xf numFmtId="0" fontId="186" fillId="0" borderId="181" xfId="5" applyFont="1" applyBorder="1" applyAlignment="1">
      <alignment horizontal="left" vertical="center"/>
    </xf>
    <xf numFmtId="0" fontId="186" fillId="0" borderId="183" xfId="5" applyFont="1" applyBorder="1" applyAlignment="1">
      <alignment horizontal="left" vertical="center"/>
    </xf>
    <xf numFmtId="0" fontId="186" fillId="0" borderId="178" xfId="5" applyFont="1" applyBorder="1" applyAlignment="1">
      <alignment horizontal="left" vertical="center"/>
    </xf>
    <xf numFmtId="0" fontId="186" fillId="0" borderId="179" xfId="5" applyFont="1" applyBorder="1" applyAlignment="1">
      <alignment horizontal="left" vertical="center"/>
    </xf>
    <xf numFmtId="0" fontId="186" fillId="0" borderId="78" xfId="3" applyNumberFormat="1" applyFont="1" applyBorder="1" applyAlignment="1">
      <alignment horizontal="left" vertical="center"/>
    </xf>
    <xf numFmtId="0" fontId="186" fillId="0" borderId="5" xfId="5" applyFont="1" applyBorder="1" applyAlignment="1">
      <alignment horizontal="left" vertical="center" shrinkToFit="1"/>
    </xf>
    <xf numFmtId="0" fontId="186" fillId="0" borderId="171" xfId="5" applyFont="1" applyBorder="1" applyAlignment="1">
      <alignment horizontal="left" vertical="center"/>
    </xf>
    <xf numFmtId="0" fontId="186" fillId="0" borderId="184" xfId="5" applyFont="1" applyBorder="1" applyAlignment="1">
      <alignment horizontal="left" vertical="center"/>
    </xf>
    <xf numFmtId="0" fontId="186" fillId="0" borderId="5" xfId="5" applyFont="1" applyBorder="1" applyAlignment="1">
      <alignment horizontal="left" vertical="center"/>
    </xf>
    <xf numFmtId="0" fontId="186" fillId="0" borderId="0" xfId="5" applyFont="1" applyAlignment="1">
      <alignment vertical="center"/>
    </xf>
    <xf numFmtId="0" fontId="188" fillId="0" borderId="0" xfId="5" applyFont="1" applyAlignment="1">
      <alignment vertical="center"/>
    </xf>
    <xf numFmtId="179" fontId="61" fillId="0" borderId="0" xfId="5" applyNumberFormat="1" applyFont="1" applyFill="1" applyAlignment="1">
      <alignment vertical="center"/>
    </xf>
    <xf numFmtId="198" fontId="63" fillId="0" borderId="0" xfId="38" applyNumberFormat="1" applyFont="1" applyFill="1"/>
    <xf numFmtId="0" fontId="65" fillId="0" borderId="0" xfId="5" applyFont="1" applyFill="1" applyAlignment="1">
      <alignment vertical="center"/>
    </xf>
    <xf numFmtId="0" fontId="189" fillId="0" borderId="0" xfId="38" applyFont="1" applyFill="1"/>
    <xf numFmtId="0" fontId="186" fillId="0" borderId="0" xfId="38" applyFont="1" applyFill="1"/>
    <xf numFmtId="179" fontId="187" fillId="0" borderId="236" xfId="3" applyNumberFormat="1" applyFont="1" applyFill="1" applyBorder="1" applyAlignment="1">
      <alignment horizontal="centerContinuous" vertical="center" wrapText="1"/>
    </xf>
    <xf numFmtId="0" fontId="186" fillId="0" borderId="279" xfId="38" applyFont="1" applyFill="1" applyBorder="1"/>
    <xf numFmtId="0" fontId="186" fillId="0" borderId="227" xfId="38" applyFont="1" applyFill="1" applyBorder="1" applyAlignment="1">
      <alignment horizontal="left" indent="1" shrinkToFit="1"/>
    </xf>
    <xf numFmtId="0" fontId="186" fillId="0" borderId="249" xfId="38" applyFont="1" applyFill="1" applyBorder="1" applyAlignment="1">
      <alignment shrinkToFit="1"/>
    </xf>
    <xf numFmtId="0" fontId="186" fillId="0" borderId="251" xfId="38" applyFont="1" applyFill="1" applyBorder="1" applyAlignment="1">
      <alignment shrinkToFit="1"/>
    </xf>
    <xf numFmtId="198" fontId="186" fillId="0" borderId="83" xfId="38" applyNumberFormat="1" applyFont="1" applyFill="1" applyBorder="1" applyAlignment="1">
      <alignment horizontal="right"/>
    </xf>
    <xf numFmtId="0" fontId="186" fillId="0" borderId="133" xfId="38" applyFont="1" applyFill="1" applyBorder="1" applyAlignment="1">
      <alignment horizontal="left" indent="1" shrinkToFit="1"/>
    </xf>
    <xf numFmtId="0" fontId="186" fillId="0" borderId="170" xfId="38" applyFont="1" applyFill="1" applyBorder="1" applyAlignment="1">
      <alignment shrinkToFit="1"/>
    </xf>
    <xf numFmtId="0" fontId="186" fillId="0" borderId="171" xfId="38" applyFont="1" applyFill="1" applyBorder="1" applyAlignment="1">
      <alignment shrinkToFit="1"/>
    </xf>
    <xf numFmtId="38" fontId="186" fillId="0" borderId="133" xfId="35" applyFont="1" applyFill="1" applyBorder="1" applyAlignment="1">
      <alignment horizontal="right"/>
    </xf>
    <xf numFmtId="0" fontId="186" fillId="0" borderId="127" xfId="38" applyFont="1" applyFill="1" applyBorder="1" applyAlignment="1">
      <alignment horizontal="left" indent="1" shrinkToFit="1"/>
    </xf>
    <xf numFmtId="0" fontId="186" fillId="0" borderId="174" xfId="38" applyFont="1" applyFill="1" applyBorder="1" applyAlignment="1">
      <alignment shrinkToFit="1"/>
    </xf>
    <xf numFmtId="0" fontId="186" fillId="0" borderId="175" xfId="38" applyFont="1" applyFill="1" applyBorder="1" applyAlignment="1">
      <alignment shrinkToFit="1"/>
    </xf>
    <xf numFmtId="38" fontId="186" fillId="0" borderId="127" xfId="35" applyFont="1" applyFill="1" applyBorder="1" applyAlignment="1">
      <alignment horizontal="right"/>
    </xf>
    <xf numFmtId="198" fontId="186" fillId="0" borderId="127" xfId="38" applyNumberFormat="1" applyFont="1" applyFill="1" applyBorder="1" applyAlignment="1">
      <alignment horizontal="right"/>
    </xf>
    <xf numFmtId="0" fontId="186" fillId="0" borderId="183" xfId="38" applyFont="1" applyFill="1" applyBorder="1" applyAlignment="1">
      <alignment shrinkToFit="1"/>
    </xf>
    <xf numFmtId="0" fontId="186" fillId="0" borderId="257" xfId="38" applyFont="1" applyFill="1" applyBorder="1" applyAlignment="1">
      <alignment horizontal="left" indent="1" shrinkToFit="1"/>
    </xf>
    <xf numFmtId="0" fontId="186" fillId="0" borderId="280" xfId="38" applyFont="1" applyFill="1" applyBorder="1" applyAlignment="1">
      <alignment shrinkToFit="1"/>
    </xf>
    <xf numFmtId="0" fontId="186" fillId="0" borderId="254" xfId="38" applyFont="1" applyFill="1" applyBorder="1" applyAlignment="1">
      <alignment shrinkToFit="1"/>
    </xf>
    <xf numFmtId="198" fontId="186" fillId="0" borderId="257" xfId="38" applyNumberFormat="1" applyFont="1" applyFill="1" applyBorder="1" applyAlignment="1">
      <alignment horizontal="right"/>
    </xf>
    <xf numFmtId="0" fontId="186" fillId="0" borderId="220" xfId="38" applyFont="1" applyFill="1" applyBorder="1" applyAlignment="1">
      <alignment horizontal="left" indent="1" shrinkToFit="1"/>
    </xf>
    <xf numFmtId="0" fontId="186" fillId="0" borderId="184" xfId="38" applyFont="1" applyFill="1" applyBorder="1" applyAlignment="1">
      <alignment shrinkToFit="1"/>
    </xf>
    <xf numFmtId="0" fontId="186" fillId="0" borderId="180" xfId="38" applyFont="1" applyFill="1" applyBorder="1" applyAlignment="1">
      <alignment shrinkToFit="1"/>
    </xf>
    <xf numFmtId="198" fontId="186" fillId="0" borderId="220" xfId="38" applyNumberFormat="1" applyFont="1" applyFill="1" applyBorder="1" applyAlignment="1">
      <alignment horizontal="right"/>
    </xf>
    <xf numFmtId="0" fontId="186" fillId="0" borderId="99" xfId="38" applyFont="1" applyFill="1" applyBorder="1"/>
    <xf numFmtId="0" fontId="186" fillId="0" borderId="177" xfId="38" applyFont="1" applyFill="1" applyBorder="1" applyAlignment="1">
      <alignment horizontal="left" indent="1" shrinkToFit="1"/>
    </xf>
    <xf numFmtId="0" fontId="186" fillId="0" borderId="178" xfId="38" applyFont="1" applyFill="1" applyBorder="1" applyAlignment="1">
      <alignment shrinkToFit="1"/>
    </xf>
    <xf numFmtId="0" fontId="186" fillId="0" borderId="179" xfId="38" applyFont="1" applyFill="1" applyBorder="1" applyAlignment="1">
      <alignment shrinkToFit="1"/>
    </xf>
    <xf numFmtId="198" fontId="186" fillId="0" borderId="177" xfId="38" applyNumberFormat="1" applyFont="1" applyFill="1" applyBorder="1" applyAlignment="1">
      <alignment horizontal="right"/>
    </xf>
    <xf numFmtId="0" fontId="186" fillId="0" borderId="99" xfId="38" applyFont="1" applyFill="1" applyBorder="1" applyAlignment="1">
      <alignment horizontal="left" indent="1" shrinkToFit="1"/>
    </xf>
    <xf numFmtId="0" fontId="186" fillId="0" borderId="76" xfId="38" applyFont="1" applyFill="1" applyBorder="1" applyAlignment="1">
      <alignment shrinkToFit="1"/>
    </xf>
    <xf numFmtId="0" fontId="186" fillId="0" borderId="75" xfId="38" applyFont="1" applyFill="1" applyBorder="1" applyAlignment="1">
      <alignment shrinkToFit="1"/>
    </xf>
    <xf numFmtId="198" fontId="186" fillId="0" borderId="84" xfId="38" applyNumberFormat="1" applyFont="1" applyFill="1" applyBorder="1" applyAlignment="1">
      <alignment horizontal="right"/>
    </xf>
    <xf numFmtId="0" fontId="186" fillId="0" borderId="100" xfId="38" applyFont="1" applyFill="1" applyBorder="1"/>
    <xf numFmtId="0" fontId="186" fillId="0" borderId="100" xfId="38" applyFont="1" applyFill="1" applyBorder="1" applyAlignment="1">
      <alignment horizontal="left" indent="1" shrinkToFit="1"/>
    </xf>
    <xf numFmtId="38" fontId="186" fillId="0" borderId="257" xfId="35" applyFont="1" applyFill="1" applyBorder="1" applyAlignment="1">
      <alignment horizontal="right"/>
    </xf>
    <xf numFmtId="0" fontId="186" fillId="0" borderId="80" xfId="38" applyFont="1" applyFill="1" applyBorder="1"/>
    <xf numFmtId="0" fontId="186" fillId="0" borderId="80" xfId="38" applyFont="1" applyFill="1" applyBorder="1" applyAlignment="1">
      <alignment horizontal="left" indent="1" shrinkToFit="1"/>
    </xf>
    <xf numFmtId="0" fontId="186" fillId="0" borderId="50" xfId="38" applyFont="1" applyFill="1" applyBorder="1" applyAlignment="1">
      <alignment shrinkToFit="1"/>
    </xf>
    <xf numFmtId="0" fontId="186" fillId="0" borderId="9" xfId="38" applyFont="1" applyFill="1" applyBorder="1" applyAlignment="1">
      <alignment shrinkToFit="1"/>
    </xf>
    <xf numFmtId="179" fontId="187" fillId="0" borderId="268" xfId="3" applyNumberFormat="1" applyFont="1" applyFill="1" applyBorder="1" applyAlignment="1">
      <alignment horizontal="center" vertical="center" wrapText="1"/>
    </xf>
    <xf numFmtId="179" fontId="187" fillId="0" borderId="50" xfId="3" applyNumberFormat="1" applyFont="1" applyFill="1" applyBorder="1" applyAlignment="1">
      <alignment horizontal="center" vertical="center" wrapText="1"/>
    </xf>
    <xf numFmtId="179" fontId="187" fillId="0" borderId="246" xfId="3" applyNumberFormat="1" applyFont="1" applyFill="1" applyBorder="1" applyAlignment="1">
      <alignment horizontal="center" vertical="center" wrapText="1"/>
    </xf>
    <xf numFmtId="38" fontId="63" fillId="11" borderId="125" xfId="35" applyFont="1" applyFill="1" applyBorder="1" applyAlignment="1">
      <alignment horizontal="right"/>
    </xf>
    <xf numFmtId="3" fontId="63" fillId="11" borderId="125" xfId="38" applyNumberFormat="1" applyFont="1" applyFill="1" applyBorder="1" applyAlignment="1">
      <alignment horizontal="right"/>
    </xf>
    <xf numFmtId="3" fontId="63" fillId="11" borderId="94" xfId="38" applyNumberFormat="1" applyFont="1" applyFill="1" applyBorder="1" applyAlignment="1">
      <alignment horizontal="right"/>
    </xf>
    <xf numFmtId="3" fontId="63" fillId="11" borderId="174" xfId="38" applyNumberFormat="1" applyFont="1" applyFill="1" applyBorder="1" applyAlignment="1">
      <alignment horizontal="right"/>
    </xf>
    <xf numFmtId="3" fontId="63" fillId="11" borderId="175" xfId="38" applyNumberFormat="1" applyFont="1" applyFill="1" applyBorder="1" applyAlignment="1">
      <alignment horizontal="right"/>
    </xf>
    <xf numFmtId="198" fontId="63" fillId="11" borderId="125" xfId="38" applyNumberFormat="1" applyFont="1" applyFill="1" applyBorder="1" applyAlignment="1">
      <alignment horizontal="right"/>
    </xf>
    <xf numFmtId="198" fontId="63" fillId="11" borderId="94" xfId="38" applyNumberFormat="1" applyFont="1" applyFill="1" applyBorder="1" applyAlignment="1">
      <alignment horizontal="right"/>
    </xf>
    <xf numFmtId="0" fontId="191" fillId="0" borderId="0" xfId="5" applyFont="1" applyAlignment="1">
      <alignment vertical="center"/>
    </xf>
    <xf numFmtId="0" fontId="192" fillId="0" borderId="0" xfId="38" applyFont="1" applyFill="1"/>
    <xf numFmtId="0" fontId="193" fillId="0" borderId="0" xfId="38" applyFont="1" applyFill="1"/>
    <xf numFmtId="0" fontId="186" fillId="0" borderId="85" xfId="3" applyNumberFormat="1" applyFont="1" applyBorder="1" applyAlignment="1">
      <alignment vertical="center" wrapText="1"/>
    </xf>
    <xf numFmtId="0" fontId="186" fillId="0" borderId="86" xfId="3" applyNumberFormat="1" applyFont="1" applyBorder="1" applyAlignment="1">
      <alignment vertical="center" wrapText="1"/>
    </xf>
    <xf numFmtId="0" fontId="190" fillId="0" borderId="0" xfId="5" applyFont="1" applyBorder="1" applyAlignment="1">
      <alignment horizontal="center" vertical="center"/>
    </xf>
    <xf numFmtId="41" fontId="188" fillId="0" borderId="0" xfId="3" applyFont="1" applyAlignment="1">
      <alignment vertical="center"/>
    </xf>
    <xf numFmtId="0" fontId="186" fillId="0" borderId="88" xfId="3" applyNumberFormat="1" applyFont="1" applyBorder="1" applyAlignment="1">
      <alignment vertical="center" wrapText="1"/>
    </xf>
    <xf numFmtId="0" fontId="186" fillId="0" borderId="89" xfId="3" applyNumberFormat="1" applyFont="1" applyBorder="1" applyAlignment="1">
      <alignment vertical="center" wrapText="1"/>
    </xf>
    <xf numFmtId="179" fontId="187" fillId="0" borderId="245" xfId="3" applyNumberFormat="1" applyFont="1" applyFill="1" applyBorder="1" applyAlignment="1">
      <alignment horizontal="center" vertical="center" wrapText="1"/>
    </xf>
    <xf numFmtId="179" fontId="187" fillId="0" borderId="239" xfId="3" applyNumberFormat="1" applyFont="1" applyFill="1" applyBorder="1" applyAlignment="1">
      <alignment horizontal="center" vertical="center" wrapText="1"/>
    </xf>
    <xf numFmtId="179" fontId="187" fillId="0" borderId="0" xfId="3" applyNumberFormat="1" applyFont="1" applyFill="1" applyBorder="1" applyAlignment="1">
      <alignment horizontal="center" vertical="center" wrapText="1"/>
    </xf>
    <xf numFmtId="0" fontId="187" fillId="0" borderId="0" xfId="38" applyFont="1" applyFill="1"/>
    <xf numFmtId="198" fontId="186" fillId="0" borderId="0" xfId="3" applyNumberFormat="1" applyFont="1" applyFill="1" applyBorder="1" applyAlignment="1">
      <alignment horizontal="right" vertical="center"/>
    </xf>
    <xf numFmtId="41" fontId="188" fillId="0" borderId="0" xfId="3" applyFont="1" applyBorder="1" applyAlignment="1">
      <alignment vertical="center"/>
    </xf>
    <xf numFmtId="0" fontId="186" fillId="0" borderId="254" xfId="5" applyFont="1" applyBorder="1" applyAlignment="1">
      <alignment horizontal="left" vertical="center"/>
    </xf>
    <xf numFmtId="0" fontId="187" fillId="0" borderId="0" xfId="5" applyFont="1" applyFill="1" applyAlignment="1">
      <alignment vertical="center"/>
    </xf>
    <xf numFmtId="0" fontId="186" fillId="0" borderId="254" xfId="5" applyFont="1" applyBorder="1" applyAlignment="1">
      <alignment horizontal="left"/>
    </xf>
    <xf numFmtId="0" fontId="186" fillId="0" borderId="50" xfId="5" applyFont="1" applyBorder="1" applyAlignment="1">
      <alignment horizontal="left" vertical="center"/>
    </xf>
    <xf numFmtId="0" fontId="194" fillId="0" borderId="9" xfId="5" applyFont="1" applyBorder="1" applyAlignment="1">
      <alignment horizontal="left" wrapText="1" shrinkToFit="1"/>
    </xf>
    <xf numFmtId="0" fontId="186" fillId="0" borderId="23" xfId="5" applyFont="1" applyBorder="1" applyAlignment="1">
      <alignment horizontal="left" vertical="center"/>
    </xf>
    <xf numFmtId="0" fontId="186" fillId="0" borderId="0" xfId="3" applyNumberFormat="1" applyFont="1" applyBorder="1" applyAlignment="1">
      <alignment horizontal="left" vertical="center" wrapText="1"/>
    </xf>
    <xf numFmtId="0" fontId="186" fillId="0" borderId="0" xfId="5" applyFont="1" applyBorder="1" applyAlignment="1">
      <alignment horizontal="left"/>
    </xf>
    <xf numFmtId="0" fontId="194" fillId="0" borderId="0" xfId="5" applyFont="1" applyBorder="1" applyAlignment="1">
      <alignment horizontal="left" wrapText="1" shrinkToFit="1"/>
    </xf>
    <xf numFmtId="198" fontId="186" fillId="13" borderId="0" xfId="3" applyNumberFormat="1" applyFont="1" applyFill="1" applyBorder="1" applyAlignment="1">
      <alignment horizontal="right" vertical="center"/>
    </xf>
    <xf numFmtId="3" fontId="63" fillId="11" borderId="135" xfId="38" applyNumberFormat="1" applyFont="1" applyFill="1" applyBorder="1" applyAlignment="1">
      <alignment horizontal="right"/>
    </xf>
    <xf numFmtId="3" fontId="63" fillId="11" borderId="181" xfId="38" applyNumberFormat="1" applyFont="1" applyFill="1" applyBorder="1" applyAlignment="1">
      <alignment horizontal="right"/>
    </xf>
    <xf numFmtId="3" fontId="63" fillId="11" borderId="183" xfId="38" applyNumberFormat="1" applyFont="1" applyFill="1" applyBorder="1" applyAlignment="1">
      <alignment horizontal="right"/>
    </xf>
    <xf numFmtId="38" fontId="63" fillId="11" borderId="94" xfId="35" applyFont="1" applyFill="1" applyBorder="1" applyAlignment="1">
      <alignment horizontal="right"/>
    </xf>
    <xf numFmtId="38" fontId="63" fillId="11" borderId="174" xfId="35" applyFont="1" applyFill="1" applyBorder="1" applyAlignment="1">
      <alignment horizontal="right"/>
    </xf>
    <xf numFmtId="38" fontId="63" fillId="11" borderId="175" xfId="35" applyFont="1" applyFill="1" applyBorder="1" applyAlignment="1">
      <alignment horizontal="right"/>
    </xf>
    <xf numFmtId="198" fontId="186" fillId="11" borderId="127" xfId="38" applyNumberFormat="1" applyFont="1" applyFill="1" applyBorder="1" applyAlignment="1">
      <alignment horizontal="right"/>
    </xf>
    <xf numFmtId="198" fontId="186" fillId="11" borderId="94" xfId="38" applyNumberFormat="1" applyFont="1" applyFill="1" applyBorder="1" applyAlignment="1">
      <alignment horizontal="right"/>
    </xf>
    <xf numFmtId="38" fontId="186" fillId="11" borderId="94" xfId="38" applyNumberFormat="1" applyFont="1" applyFill="1" applyBorder="1" applyAlignment="1">
      <alignment horizontal="right"/>
    </xf>
    <xf numFmtId="0" fontId="195" fillId="0" borderId="0" xfId="0" applyFont="1"/>
    <xf numFmtId="2" fontId="163" fillId="5" borderId="20" xfId="0" applyNumberFormat="1" applyFont="1" applyFill="1" applyBorder="1"/>
    <xf numFmtId="0" fontId="163" fillId="5" borderId="20" xfId="0" applyFont="1" applyFill="1" applyBorder="1"/>
    <xf numFmtId="0" fontId="84" fillId="0" borderId="0" xfId="0" applyFont="1"/>
    <xf numFmtId="0" fontId="84" fillId="0" borderId="0" xfId="0" applyFont="1" applyAlignment="1">
      <alignment horizontal="center"/>
    </xf>
    <xf numFmtId="0" fontId="0" fillId="0" borderId="0" xfId="0" applyFont="1"/>
    <xf numFmtId="0" fontId="198" fillId="0" borderId="0" xfId="0" applyFont="1"/>
    <xf numFmtId="0" fontId="199" fillId="0" borderId="0" xfId="0" applyFont="1"/>
    <xf numFmtId="0" fontId="201" fillId="0" borderId="318" xfId="0" applyFont="1" applyBorder="1" applyAlignment="1">
      <alignment horizontal="center" vertical="center" wrapText="1" readingOrder="1"/>
    </xf>
    <xf numFmtId="0" fontId="202" fillId="0" borderId="318" xfId="0" applyFont="1" applyBorder="1" applyAlignment="1">
      <alignment horizontal="right" vertical="center" wrapText="1" readingOrder="1"/>
    </xf>
    <xf numFmtId="0" fontId="186" fillId="0" borderId="24" xfId="5" applyFont="1" applyBorder="1" applyAlignment="1">
      <alignment horizontal="left" vertical="center"/>
    </xf>
    <xf numFmtId="0" fontId="186" fillId="0" borderId="174" xfId="5" applyFont="1" applyBorder="1" applyAlignment="1">
      <alignment horizontal="left" vertical="center"/>
    </xf>
    <xf numFmtId="0" fontId="186" fillId="0" borderId="0" xfId="5" applyFont="1" applyBorder="1" applyAlignment="1">
      <alignment horizontal="left" vertical="center"/>
    </xf>
    <xf numFmtId="0" fontId="186" fillId="0" borderId="170" xfId="5" applyFont="1" applyBorder="1" applyAlignment="1">
      <alignment horizontal="left" vertical="center"/>
    </xf>
    <xf numFmtId="0" fontId="186" fillId="0" borderId="280" xfId="5" applyFont="1" applyBorder="1" applyAlignment="1">
      <alignment horizontal="left" vertical="center"/>
    </xf>
    <xf numFmtId="179" fontId="63" fillId="11" borderId="170" xfId="3" applyNumberFormat="1" applyFont="1" applyFill="1" applyBorder="1" applyAlignment="1">
      <alignment horizontal="right" vertical="center"/>
    </xf>
    <xf numFmtId="179" fontId="63" fillId="11" borderId="134" xfId="3" applyNumberFormat="1" applyFont="1" applyFill="1" applyBorder="1" applyAlignment="1">
      <alignment horizontal="right" vertical="center"/>
    </xf>
    <xf numFmtId="179" fontId="63" fillId="11" borderId="171" xfId="3" applyNumberFormat="1" applyFont="1" applyFill="1" applyBorder="1" applyAlignment="1">
      <alignment horizontal="right" vertical="center"/>
    </xf>
    <xf numFmtId="179" fontId="63" fillId="11" borderId="174" xfId="3" applyNumberFormat="1" applyFont="1" applyFill="1" applyBorder="1" applyAlignment="1">
      <alignment horizontal="right" vertical="center"/>
    </xf>
    <xf numFmtId="179" fontId="63" fillId="11" borderId="162" xfId="3" applyNumberFormat="1" applyFont="1" applyFill="1" applyBorder="1" applyAlignment="1">
      <alignment horizontal="right" vertical="center"/>
    </xf>
    <xf numFmtId="179" fontId="63" fillId="11" borderId="175" xfId="3" applyNumberFormat="1" applyFont="1" applyFill="1" applyBorder="1" applyAlignment="1">
      <alignment horizontal="right" vertical="center"/>
    </xf>
    <xf numFmtId="179" fontId="63" fillId="11" borderId="0" xfId="3" applyNumberFormat="1" applyFont="1" applyFill="1" applyBorder="1" applyAlignment="1">
      <alignment horizontal="right" vertical="center"/>
    </xf>
    <xf numFmtId="179" fontId="63" fillId="11" borderId="125" xfId="3" applyNumberFormat="1" applyFont="1" applyFill="1" applyBorder="1" applyAlignment="1">
      <alignment horizontal="right" vertical="center"/>
    </xf>
    <xf numFmtId="179" fontId="63" fillId="11" borderId="5" xfId="3" applyNumberFormat="1" applyFont="1" applyFill="1" applyBorder="1" applyAlignment="1">
      <alignment horizontal="right" vertical="center"/>
    </xf>
    <xf numFmtId="179" fontId="63" fillId="11" borderId="185" xfId="3" applyNumberFormat="1" applyFont="1" applyFill="1" applyBorder="1" applyAlignment="1">
      <alignment horizontal="right" vertical="center"/>
    </xf>
    <xf numFmtId="179" fontId="63" fillId="11" borderId="126" xfId="3" applyNumberFormat="1" applyFont="1" applyFill="1" applyBorder="1" applyAlignment="1">
      <alignment horizontal="right" vertical="center"/>
    </xf>
    <xf numFmtId="179" fontId="63" fillId="11" borderId="186" xfId="3" applyNumberFormat="1" applyFont="1" applyFill="1" applyBorder="1" applyAlignment="1">
      <alignment horizontal="right" vertical="center"/>
    </xf>
    <xf numFmtId="179" fontId="63" fillId="11" borderId="2" xfId="3" applyNumberFormat="1" applyFont="1" applyFill="1" applyBorder="1" applyAlignment="1">
      <alignment horizontal="right" vertical="center"/>
    </xf>
    <xf numFmtId="179" fontId="63" fillId="11" borderId="12" xfId="3" applyNumberFormat="1" applyFont="1" applyFill="1" applyBorder="1" applyAlignment="1">
      <alignment horizontal="right" vertical="center"/>
    </xf>
    <xf numFmtId="179" fontId="63" fillId="11" borderId="3" xfId="3" applyNumberFormat="1" applyFont="1" applyFill="1" applyBorder="1" applyAlignment="1">
      <alignment horizontal="right" vertical="center"/>
    </xf>
    <xf numFmtId="179" fontId="63" fillId="11" borderId="59" xfId="3" applyNumberFormat="1" applyFont="1" applyFill="1" applyBorder="1" applyAlignment="1">
      <alignment horizontal="right" vertical="center"/>
    </xf>
    <xf numFmtId="179" fontId="63" fillId="11" borderId="74" xfId="3" applyNumberFormat="1" applyFont="1" applyFill="1" applyBorder="1" applyAlignment="1">
      <alignment horizontal="right" vertical="center"/>
    </xf>
    <xf numFmtId="179" fontId="63" fillId="11" borderId="58" xfId="3" applyNumberFormat="1" applyFont="1" applyFill="1" applyBorder="1" applyAlignment="1">
      <alignment horizontal="right" vertical="center"/>
    </xf>
    <xf numFmtId="179" fontId="63" fillId="11" borderId="57" xfId="3" applyNumberFormat="1" applyFont="1" applyFill="1" applyBorder="1" applyAlignment="1">
      <alignment horizontal="right" vertical="center"/>
    </xf>
    <xf numFmtId="0" fontId="63" fillId="0" borderId="220" xfId="3" applyNumberFormat="1" applyFont="1" applyBorder="1" applyAlignment="1">
      <alignment horizontal="left" vertical="center" shrinkToFit="1"/>
    </xf>
    <xf numFmtId="0" fontId="63" fillId="0" borderId="184" xfId="3" applyNumberFormat="1" applyFont="1" applyBorder="1" applyAlignment="1">
      <alignment horizontal="left" vertical="center" wrapText="1"/>
    </xf>
    <xf numFmtId="0" fontId="63" fillId="0" borderId="180" xfId="5" applyFont="1" applyFill="1" applyBorder="1" applyAlignment="1">
      <alignment horizontal="left" vertical="center" wrapText="1"/>
    </xf>
    <xf numFmtId="179" fontId="63" fillId="0" borderId="221" xfId="3" applyNumberFormat="1" applyFont="1" applyFill="1" applyBorder="1" applyAlignment="1">
      <alignment horizontal="right" vertical="center"/>
    </xf>
    <xf numFmtId="179" fontId="63" fillId="11" borderId="184" xfId="3" applyNumberFormat="1" applyFont="1" applyFill="1" applyBorder="1" applyAlignment="1">
      <alignment horizontal="right" vertical="center"/>
    </xf>
    <xf numFmtId="179" fontId="63" fillId="11" borderId="16" xfId="3" applyNumberFormat="1" applyFont="1" applyFill="1" applyBorder="1" applyAlignment="1">
      <alignment horizontal="right" vertical="center"/>
    </xf>
    <xf numFmtId="179" fontId="63" fillId="11" borderId="180" xfId="3" applyNumberFormat="1" applyFont="1" applyFill="1" applyBorder="1" applyAlignment="1">
      <alignment horizontal="right" vertical="center"/>
    </xf>
    <xf numFmtId="0" fontId="63" fillId="0" borderId="180" xfId="5" applyFont="1" applyBorder="1" applyAlignment="1">
      <alignment horizontal="left" vertical="center" wrapText="1"/>
    </xf>
    <xf numFmtId="179" fontId="63" fillId="11" borderId="129" xfId="3" applyNumberFormat="1" applyFont="1" applyFill="1" applyBorder="1" applyAlignment="1">
      <alignment horizontal="right" vertical="center"/>
    </xf>
    <xf numFmtId="0" fontId="63" fillId="0" borderId="5" xfId="5" applyFont="1" applyBorder="1" applyAlignment="1">
      <alignment vertical="center" shrinkToFit="1"/>
    </xf>
    <xf numFmtId="179" fontId="63" fillId="0" borderId="78" xfId="3" applyNumberFormat="1" applyFont="1" applyFill="1" applyBorder="1" applyAlignment="1">
      <alignment horizontal="right" vertical="center"/>
    </xf>
    <xf numFmtId="179" fontId="63" fillId="11" borderId="76" xfId="3" applyNumberFormat="1" applyFont="1" applyFill="1" applyBorder="1" applyAlignment="1">
      <alignment horizontal="right" vertical="center"/>
    </xf>
    <xf numFmtId="179" fontId="63" fillId="11" borderId="75" xfId="3" applyNumberFormat="1" applyFont="1" applyFill="1" applyBorder="1" applyAlignment="1">
      <alignment horizontal="right" vertical="center"/>
    </xf>
    <xf numFmtId="0" fontId="63" fillId="0" borderId="78" xfId="3" applyNumberFormat="1" applyFont="1" applyBorder="1" applyAlignment="1">
      <alignment horizontal="left" vertical="center" shrinkToFit="1"/>
    </xf>
    <xf numFmtId="0" fontId="63" fillId="0" borderId="74" xfId="3" applyNumberFormat="1" applyFont="1" applyBorder="1" applyAlignment="1">
      <alignment horizontal="left" vertical="center" shrinkToFit="1"/>
    </xf>
    <xf numFmtId="0" fontId="63" fillId="0" borderId="177" xfId="3" applyNumberFormat="1" applyFont="1" applyBorder="1" applyAlignment="1">
      <alignment horizontal="left" vertical="center" shrinkToFit="1"/>
    </xf>
    <xf numFmtId="0" fontId="63" fillId="0" borderId="178" xfId="3" applyNumberFormat="1" applyFont="1" applyBorder="1" applyAlignment="1">
      <alignment horizontal="left" vertical="center" wrapText="1"/>
    </xf>
    <xf numFmtId="0" fontId="63" fillId="0" borderId="179" xfId="5" applyFont="1" applyBorder="1" applyAlignment="1">
      <alignment horizontal="left" vertical="center" wrapText="1"/>
    </xf>
    <xf numFmtId="179" fontId="63" fillId="0" borderId="214" xfId="3" applyNumberFormat="1" applyFont="1" applyFill="1" applyBorder="1" applyAlignment="1">
      <alignment horizontal="right" vertical="center"/>
    </xf>
    <xf numFmtId="179" fontId="63" fillId="11" borderId="178" xfId="3" applyNumberFormat="1" applyFont="1" applyFill="1" applyBorder="1" applyAlignment="1">
      <alignment horizontal="right" vertical="center"/>
    </xf>
    <xf numFmtId="179" fontId="63" fillId="11" borderId="179" xfId="3" applyNumberFormat="1" applyFont="1" applyFill="1" applyBorder="1" applyAlignment="1">
      <alignment horizontal="right" vertical="center"/>
    </xf>
    <xf numFmtId="179" fontId="63" fillId="11" borderId="323" xfId="3" applyNumberFormat="1" applyFont="1" applyFill="1" applyBorder="1" applyAlignment="1">
      <alignment horizontal="right" vertical="center"/>
    </xf>
    <xf numFmtId="0" fontId="63" fillId="0" borderId="112" xfId="38" applyFont="1" applyFill="1" applyBorder="1"/>
    <xf numFmtId="0" fontId="63" fillId="0" borderId="314" xfId="38" applyFont="1" applyFill="1" applyBorder="1"/>
    <xf numFmtId="198" fontId="63" fillId="11" borderId="0" xfId="38" applyNumberFormat="1" applyFont="1" applyFill="1" applyBorder="1" applyAlignment="1">
      <alignment horizontal="right"/>
    </xf>
    <xf numFmtId="198" fontId="63" fillId="11" borderId="57" xfId="38" applyNumberFormat="1" applyFont="1" applyFill="1" applyBorder="1" applyAlignment="1">
      <alignment horizontal="right"/>
    </xf>
    <xf numFmtId="198" fontId="63" fillId="11" borderId="5" xfId="38" applyNumberFormat="1" applyFont="1" applyFill="1" applyBorder="1" applyAlignment="1">
      <alignment horizontal="right"/>
    </xf>
    <xf numFmtId="38" fontId="63" fillId="11" borderId="170" xfId="35" applyFont="1" applyFill="1" applyBorder="1" applyAlignment="1">
      <alignment horizontal="right"/>
    </xf>
    <xf numFmtId="198" fontId="63" fillId="11" borderId="134" xfId="38" applyNumberFormat="1" applyFont="1" applyFill="1" applyBorder="1" applyAlignment="1">
      <alignment horizontal="right"/>
    </xf>
    <xf numFmtId="38" fontId="63" fillId="11" borderId="171" xfId="35" applyFont="1" applyFill="1" applyBorder="1" applyAlignment="1">
      <alignment horizontal="right"/>
    </xf>
    <xf numFmtId="198" fontId="63" fillId="11" borderId="178" xfId="38" applyNumberFormat="1" applyFont="1" applyFill="1" applyBorder="1" applyAlignment="1">
      <alignment horizontal="right"/>
    </xf>
    <xf numFmtId="198" fontId="63" fillId="11" borderId="162" xfId="38" applyNumberFormat="1" applyFont="1" applyFill="1" applyBorder="1" applyAlignment="1">
      <alignment horizontal="right"/>
    </xf>
    <xf numFmtId="198" fontId="63" fillId="11" borderId="179" xfId="38" applyNumberFormat="1" applyFont="1" applyFill="1" applyBorder="1" applyAlignment="1">
      <alignment horizontal="right"/>
    </xf>
    <xf numFmtId="3" fontId="63" fillId="11" borderId="17" xfId="38" applyNumberFormat="1" applyFont="1" applyFill="1" applyBorder="1" applyAlignment="1">
      <alignment horizontal="right"/>
    </xf>
    <xf numFmtId="3" fontId="63" fillId="11" borderId="97" xfId="38" applyNumberFormat="1" applyFont="1" applyFill="1" applyBorder="1" applyAlignment="1">
      <alignment horizontal="right"/>
    </xf>
    <xf numFmtId="3" fontId="63" fillId="11" borderId="170" xfId="38" applyNumberFormat="1" applyFont="1" applyFill="1" applyBorder="1" applyAlignment="1">
      <alignment horizontal="right"/>
    </xf>
    <xf numFmtId="3" fontId="63" fillId="11" borderId="171" xfId="38" applyNumberFormat="1" applyFont="1" applyFill="1" applyBorder="1" applyAlignment="1">
      <alignment horizontal="right"/>
    </xf>
    <xf numFmtId="3" fontId="63" fillId="11" borderId="178" xfId="38" applyNumberFormat="1" applyFont="1" applyFill="1" applyBorder="1" applyAlignment="1">
      <alignment horizontal="right"/>
    </xf>
    <xf numFmtId="3" fontId="63" fillId="11" borderId="179" xfId="38" applyNumberFormat="1" applyFont="1" applyFill="1" applyBorder="1" applyAlignment="1">
      <alignment horizontal="right"/>
    </xf>
    <xf numFmtId="38" fontId="63" fillId="11" borderId="50" xfId="35" applyFont="1" applyFill="1" applyBorder="1" applyAlignment="1">
      <alignment horizontal="right"/>
    </xf>
    <xf numFmtId="198" fontId="63" fillId="11" borderId="18" xfId="38" applyNumberFormat="1" applyFont="1" applyFill="1" applyBorder="1" applyAlignment="1">
      <alignment horizontal="right"/>
    </xf>
    <xf numFmtId="38" fontId="63" fillId="11" borderId="9" xfId="35" applyFont="1" applyFill="1" applyBorder="1" applyAlignment="1">
      <alignment horizontal="right"/>
    </xf>
    <xf numFmtId="3" fontId="63" fillId="11" borderId="0" xfId="38" applyNumberFormat="1" applyFont="1" applyFill="1" applyBorder="1" applyAlignment="1">
      <alignment horizontal="right"/>
    </xf>
    <xf numFmtId="3" fontId="63" fillId="11" borderId="5" xfId="38" applyNumberFormat="1" applyFont="1" applyFill="1" applyBorder="1" applyAlignment="1">
      <alignment horizontal="right"/>
    </xf>
    <xf numFmtId="38" fontId="63" fillId="11" borderId="17" xfId="35" applyFont="1" applyFill="1" applyBorder="1" applyAlignment="1">
      <alignment horizontal="right"/>
    </xf>
    <xf numFmtId="38" fontId="63" fillId="11" borderId="97" xfId="35" applyFont="1" applyFill="1" applyBorder="1" applyAlignment="1">
      <alignment horizontal="right"/>
    </xf>
    <xf numFmtId="38" fontId="63" fillId="11" borderId="178" xfId="35" applyFont="1" applyFill="1" applyBorder="1" applyAlignment="1">
      <alignment horizontal="right"/>
    </xf>
    <xf numFmtId="38" fontId="63" fillId="11" borderId="179" xfId="35" applyFont="1" applyFill="1" applyBorder="1" applyAlignment="1">
      <alignment horizontal="right"/>
    </xf>
    <xf numFmtId="3" fontId="63" fillId="11" borderId="184" xfId="38" applyNumberFormat="1" applyFont="1" applyFill="1" applyBorder="1" applyAlignment="1">
      <alignment horizontal="right"/>
    </xf>
    <xf numFmtId="3" fontId="63" fillId="11" borderId="180" xfId="38" applyNumberFormat="1" applyFont="1" applyFill="1" applyBorder="1" applyAlignment="1">
      <alignment horizontal="right"/>
    </xf>
    <xf numFmtId="3" fontId="63" fillId="11" borderId="50" xfId="38" applyNumberFormat="1" applyFont="1" applyFill="1" applyBorder="1" applyAlignment="1">
      <alignment horizontal="right"/>
    </xf>
    <xf numFmtId="3" fontId="63" fillId="11" borderId="9" xfId="38" applyNumberFormat="1" applyFont="1" applyFill="1" applyBorder="1" applyAlignment="1">
      <alignment horizontal="right"/>
    </xf>
    <xf numFmtId="3" fontId="63" fillId="11" borderId="89" xfId="38" applyNumberFormat="1" applyFont="1" applyFill="1" applyBorder="1" applyAlignment="1">
      <alignment horizontal="right"/>
    </xf>
    <xf numFmtId="198" fontId="63" fillId="11" borderId="22" xfId="38" applyNumberFormat="1" applyFont="1" applyFill="1" applyBorder="1" applyAlignment="1">
      <alignment horizontal="right"/>
    </xf>
    <xf numFmtId="3" fontId="63" fillId="11" borderId="90" xfId="38" applyNumberFormat="1" applyFont="1" applyFill="1" applyBorder="1" applyAlignment="1">
      <alignment horizontal="right"/>
    </xf>
    <xf numFmtId="0" fontId="63" fillId="0" borderId="325" xfId="5" applyFont="1" applyBorder="1" applyAlignment="1">
      <alignment vertical="center"/>
    </xf>
    <xf numFmtId="0" fontId="63" fillId="0" borderId="326" xfId="5" applyFont="1" applyBorder="1" applyAlignment="1">
      <alignment vertical="center" shrinkToFit="1"/>
    </xf>
    <xf numFmtId="179" fontId="63" fillId="0" borderId="243" xfId="3" applyNumberFormat="1" applyFont="1" applyFill="1" applyBorder="1" applyAlignment="1">
      <alignment horizontal="right" vertical="center"/>
    </xf>
    <xf numFmtId="179" fontId="63" fillId="11" borderId="321" xfId="3" applyNumberFormat="1" applyFont="1" applyFill="1" applyBorder="1" applyAlignment="1">
      <alignment horizontal="right" vertical="center"/>
    </xf>
    <xf numFmtId="179" fontId="63" fillId="11" borderId="327" xfId="3" applyNumberFormat="1" applyFont="1" applyFill="1" applyBorder="1" applyAlignment="1">
      <alignment horizontal="right" vertical="center"/>
    </xf>
    <xf numFmtId="179" fontId="63" fillId="11" borderId="322" xfId="3" applyNumberFormat="1" applyFont="1" applyFill="1" applyBorder="1" applyAlignment="1">
      <alignment horizontal="right" vertical="center"/>
    </xf>
    <xf numFmtId="0" fontId="63" fillId="0" borderId="328" xfId="3" applyNumberFormat="1" applyFont="1" applyBorder="1" applyAlignment="1">
      <alignment horizontal="left" vertical="center" shrinkToFit="1"/>
    </xf>
    <xf numFmtId="0" fontId="63" fillId="0" borderId="234" xfId="3" applyNumberFormat="1" applyFont="1" applyBorder="1" applyAlignment="1">
      <alignment horizontal="left" vertical="center" shrinkToFit="1"/>
    </xf>
    <xf numFmtId="0" fontId="63" fillId="0" borderId="263" xfId="3" applyNumberFormat="1" applyFont="1" applyBorder="1" applyAlignment="1">
      <alignment horizontal="left" vertical="center" shrinkToFit="1"/>
    </xf>
    <xf numFmtId="3" fontId="63" fillId="11" borderId="124" xfId="38" applyNumberFormat="1" applyFont="1" applyFill="1" applyBorder="1" applyAlignment="1">
      <alignment horizontal="right"/>
    </xf>
    <xf numFmtId="3" fontId="63" fillId="11" borderId="225" xfId="38" applyNumberFormat="1" applyFont="1" applyFill="1" applyBorder="1" applyAlignment="1">
      <alignment horizontal="right"/>
    </xf>
    <xf numFmtId="198" fontId="63" fillId="11" borderId="91" xfId="38" applyNumberFormat="1" applyFont="1" applyFill="1" applyBorder="1"/>
    <xf numFmtId="3" fontId="63" fillId="11" borderId="127" xfId="38" applyNumberFormat="1" applyFont="1" applyFill="1" applyBorder="1" applyAlignment="1">
      <alignment horizontal="right"/>
    </xf>
    <xf numFmtId="198" fontId="63" fillId="11" borderId="94" xfId="38" applyNumberFormat="1" applyFont="1" applyFill="1" applyBorder="1"/>
    <xf numFmtId="198" fontId="63" fillId="11" borderId="127" xfId="38" applyNumberFormat="1" applyFont="1" applyFill="1" applyBorder="1" applyAlignment="1">
      <alignment horizontal="right"/>
    </xf>
    <xf numFmtId="38" fontId="63" fillId="11" borderId="127" xfId="35" applyFont="1" applyFill="1" applyBorder="1" applyAlignment="1">
      <alignment horizontal="right"/>
    </xf>
    <xf numFmtId="198" fontId="63" fillId="11" borderId="126" xfId="38" applyNumberFormat="1" applyFont="1" applyFill="1" applyBorder="1" applyAlignment="1">
      <alignment horizontal="right"/>
    </xf>
    <xf numFmtId="198" fontId="63" fillId="11" borderId="217" xfId="38" applyNumberFormat="1" applyFont="1" applyFill="1" applyBorder="1" applyAlignment="1">
      <alignment horizontal="right"/>
    </xf>
    <xf numFmtId="198" fontId="63" fillId="11" borderId="98" xfId="38" applyNumberFormat="1" applyFont="1" applyFill="1" applyBorder="1" applyAlignment="1"/>
    <xf numFmtId="0" fontId="186" fillId="0" borderId="112" xfId="3" applyNumberFormat="1" applyFont="1" applyFill="1" applyBorder="1" applyAlignment="1">
      <alignment horizontal="left" vertical="center"/>
    </xf>
    <xf numFmtId="41" fontId="188" fillId="0" borderId="0" xfId="3" applyFont="1" applyFill="1" applyBorder="1" applyAlignment="1">
      <alignment vertical="center"/>
    </xf>
    <xf numFmtId="0" fontId="186" fillId="0" borderId="184" xfId="5" applyFont="1" applyFill="1" applyBorder="1" applyAlignment="1">
      <alignment horizontal="left" vertical="center"/>
    </xf>
    <xf numFmtId="0" fontId="186" fillId="0" borderId="5" xfId="5" applyFont="1" applyFill="1" applyBorder="1" applyAlignment="1">
      <alignment horizontal="left" vertical="center"/>
    </xf>
    <xf numFmtId="41" fontId="188" fillId="0" borderId="0" xfId="3" applyFont="1" applyFill="1" applyAlignment="1">
      <alignment vertical="center"/>
    </xf>
    <xf numFmtId="198" fontId="186" fillId="0" borderId="257" xfId="35" applyNumberFormat="1" applyFont="1" applyFill="1" applyBorder="1" applyAlignment="1">
      <alignment horizontal="right"/>
    </xf>
    <xf numFmtId="38" fontId="186" fillId="0" borderId="238" xfId="35" applyFont="1" applyFill="1" applyBorder="1" applyAlignment="1">
      <alignment horizontal="right"/>
    </xf>
    <xf numFmtId="179" fontId="187" fillId="0" borderId="49" xfId="3" applyNumberFormat="1" applyFont="1" applyFill="1" applyBorder="1" applyAlignment="1">
      <alignment horizontal="center" vertical="center" wrapText="1"/>
    </xf>
    <xf numFmtId="198" fontId="186" fillId="0" borderId="231" xfId="38" applyNumberFormat="1" applyFont="1" applyFill="1" applyBorder="1" applyAlignment="1">
      <alignment horizontal="right"/>
    </xf>
    <xf numFmtId="38" fontId="186" fillId="0" borderId="173" xfId="35" applyFont="1" applyFill="1" applyBorder="1" applyAlignment="1">
      <alignment horizontal="right"/>
    </xf>
    <xf numFmtId="38" fontId="186" fillId="0" borderId="176" xfId="35" applyFont="1" applyFill="1" applyBorder="1" applyAlignment="1">
      <alignment horizontal="right"/>
    </xf>
    <xf numFmtId="198" fontId="186" fillId="0" borderId="176" xfId="38" applyNumberFormat="1" applyFont="1" applyFill="1" applyBorder="1" applyAlignment="1">
      <alignment horizontal="right"/>
    </xf>
    <xf numFmtId="198" fontId="186" fillId="0" borderId="255" xfId="38" applyNumberFormat="1" applyFont="1" applyFill="1" applyBorder="1" applyAlignment="1">
      <alignment horizontal="right"/>
    </xf>
    <xf numFmtId="198" fontId="186" fillId="0" borderId="330" xfId="38" applyNumberFormat="1" applyFont="1" applyFill="1" applyBorder="1" applyAlignment="1">
      <alignment horizontal="right"/>
    </xf>
    <xf numFmtId="198" fontId="186" fillId="0" borderId="331" xfId="38" applyNumberFormat="1" applyFont="1" applyFill="1" applyBorder="1" applyAlignment="1">
      <alignment horizontal="right"/>
    </xf>
    <xf numFmtId="198" fontId="186" fillId="0" borderId="72" xfId="38" applyNumberFormat="1" applyFont="1" applyFill="1" applyBorder="1" applyAlignment="1">
      <alignment horizontal="right"/>
    </xf>
    <xf numFmtId="198" fontId="186" fillId="0" borderId="255" xfId="35" applyNumberFormat="1" applyFont="1" applyFill="1" applyBorder="1" applyAlignment="1">
      <alignment horizontal="right"/>
    </xf>
    <xf numFmtId="38" fontId="186" fillId="0" borderId="255" xfId="35" applyFont="1" applyFill="1" applyBorder="1" applyAlignment="1">
      <alignment horizontal="right"/>
    </xf>
    <xf numFmtId="38" fontId="186" fillId="0" borderId="49" xfId="35" applyFont="1" applyFill="1" applyBorder="1" applyAlignment="1">
      <alignment horizontal="right"/>
    </xf>
    <xf numFmtId="0" fontId="186" fillId="0" borderId="329" xfId="38" applyFont="1" applyFill="1" applyBorder="1" applyAlignment="1">
      <alignment horizontal="center"/>
    </xf>
    <xf numFmtId="0" fontId="186" fillId="0" borderId="280" xfId="5" applyFont="1" applyFill="1" applyBorder="1" applyAlignment="1">
      <alignment horizontal="left" vertical="center"/>
    </xf>
    <xf numFmtId="0" fontId="186" fillId="0" borderId="254" xfId="5" applyFont="1" applyFill="1" applyBorder="1" applyAlignment="1">
      <alignment horizontal="left" vertical="center" shrinkToFit="1"/>
    </xf>
    <xf numFmtId="198" fontId="186" fillId="11" borderId="83" xfId="38" applyNumberFormat="1" applyFont="1" applyFill="1" applyBorder="1" applyAlignment="1">
      <alignment horizontal="right"/>
    </xf>
    <xf numFmtId="38" fontId="186" fillId="11" borderId="133" xfId="35" applyFont="1" applyFill="1" applyBorder="1" applyAlignment="1">
      <alignment horizontal="right"/>
    </xf>
    <xf numFmtId="38" fontId="186" fillId="11" borderId="127" xfId="35" applyFont="1" applyFill="1" applyBorder="1" applyAlignment="1">
      <alignment horizontal="right"/>
    </xf>
    <xf numFmtId="198" fontId="186" fillId="11" borderId="257" xfId="38" applyNumberFormat="1" applyFont="1" applyFill="1" applyBorder="1" applyAlignment="1">
      <alignment horizontal="right"/>
    </xf>
    <xf numFmtId="198" fontId="186" fillId="11" borderId="220" xfId="38" applyNumberFormat="1" applyFont="1" applyFill="1" applyBorder="1" applyAlignment="1">
      <alignment horizontal="right"/>
    </xf>
    <xf numFmtId="198" fontId="186" fillId="11" borderId="177" xfId="38" applyNumberFormat="1" applyFont="1" applyFill="1" applyBorder="1" applyAlignment="1">
      <alignment horizontal="right"/>
    </xf>
    <xf numFmtId="198" fontId="186" fillId="11" borderId="84" xfId="38" applyNumberFormat="1" applyFont="1" applyFill="1" applyBorder="1" applyAlignment="1">
      <alignment horizontal="right"/>
    </xf>
    <xf numFmtId="198" fontId="186" fillId="11" borderId="257" xfId="35" applyNumberFormat="1" applyFont="1" applyFill="1" applyBorder="1" applyAlignment="1">
      <alignment horizontal="right"/>
    </xf>
    <xf numFmtId="38" fontId="186" fillId="11" borderId="257" xfId="35" applyFont="1" applyFill="1" applyBorder="1" applyAlignment="1">
      <alignment horizontal="right"/>
    </xf>
    <xf numFmtId="38" fontId="186" fillId="11" borderId="238" xfId="1" applyFont="1" applyFill="1" applyBorder="1" applyAlignment="1">
      <alignment horizontal="right"/>
    </xf>
    <xf numFmtId="38" fontId="186" fillId="11" borderId="238" xfId="35" applyFont="1" applyFill="1" applyBorder="1" applyAlignment="1">
      <alignment horizontal="right"/>
    </xf>
    <xf numFmtId="198" fontId="63" fillId="11" borderId="16" xfId="38" applyNumberFormat="1" applyFont="1" applyFill="1" applyBorder="1" applyAlignment="1">
      <alignment horizontal="right"/>
    </xf>
    <xf numFmtId="38" fontId="63" fillId="11" borderId="134" xfId="35" applyFont="1" applyFill="1" applyBorder="1" applyAlignment="1">
      <alignment horizontal="right"/>
    </xf>
    <xf numFmtId="3" fontId="63" fillId="11" borderId="18" xfId="38" applyNumberFormat="1" applyFont="1" applyFill="1" applyBorder="1" applyAlignment="1">
      <alignment horizontal="right"/>
    </xf>
    <xf numFmtId="3" fontId="63" fillId="11" borderId="134" xfId="38" applyNumberFormat="1" applyFont="1" applyFill="1" applyBorder="1" applyAlignment="1">
      <alignment horizontal="right"/>
    </xf>
    <xf numFmtId="3" fontId="63" fillId="11" borderId="162" xfId="38" applyNumberFormat="1" applyFont="1" applyFill="1" applyBorder="1" applyAlignment="1">
      <alignment horizontal="right"/>
    </xf>
    <xf numFmtId="38" fontId="63" fillId="11" borderId="8" xfId="35" applyFont="1" applyFill="1" applyBorder="1" applyAlignment="1">
      <alignment horizontal="right"/>
    </xf>
    <xf numFmtId="3" fontId="63" fillId="11" borderId="16" xfId="38" applyNumberFormat="1" applyFont="1" applyFill="1" applyBorder="1" applyAlignment="1">
      <alignment horizontal="right"/>
    </xf>
    <xf numFmtId="38" fontId="63" fillId="11" borderId="18" xfId="35" applyFont="1" applyFill="1" applyBorder="1" applyAlignment="1">
      <alignment horizontal="right"/>
    </xf>
    <xf numFmtId="38" fontId="63" fillId="11" borderId="162" xfId="35" applyFont="1" applyFill="1" applyBorder="1" applyAlignment="1">
      <alignment horizontal="right"/>
    </xf>
    <xf numFmtId="3" fontId="63" fillId="11" borderId="129" xfId="38" applyNumberFormat="1" applyFont="1" applyFill="1" applyBorder="1" applyAlignment="1">
      <alignment horizontal="right"/>
    </xf>
    <xf numFmtId="3" fontId="63" fillId="11" borderId="8" xfId="38" applyNumberFormat="1" applyFont="1" applyFill="1" applyBorder="1" applyAlignment="1">
      <alignment horizontal="right"/>
    </xf>
    <xf numFmtId="3" fontId="63" fillId="11" borderId="107" xfId="38" applyNumberFormat="1" applyFont="1" applyFill="1" applyBorder="1" applyAlignment="1">
      <alignment horizontal="right"/>
    </xf>
    <xf numFmtId="198" fontId="186" fillId="11" borderId="237" xfId="38" applyNumberFormat="1" applyFont="1" applyFill="1" applyBorder="1" applyAlignment="1">
      <alignment horizontal="right"/>
    </xf>
    <xf numFmtId="38" fontId="186" fillId="11" borderId="213" xfId="35" applyFont="1" applyFill="1" applyBorder="1" applyAlignment="1">
      <alignment horizontal="right"/>
    </xf>
    <xf numFmtId="38" fontId="186" fillId="11" borderId="94" xfId="35" applyFont="1" applyFill="1" applyBorder="1" applyAlignment="1">
      <alignment horizontal="right"/>
    </xf>
    <xf numFmtId="198" fontId="186" fillId="11" borderId="256" xfId="38" applyNumberFormat="1" applyFont="1" applyFill="1" applyBorder="1" applyAlignment="1">
      <alignment horizontal="right"/>
    </xf>
    <xf numFmtId="198" fontId="186" fillId="11" borderId="222" xfId="38" applyNumberFormat="1" applyFont="1" applyFill="1" applyBorder="1" applyAlignment="1">
      <alignment horizontal="right"/>
    </xf>
    <xf numFmtId="198" fontId="186" fillId="11" borderId="95" xfId="38" applyNumberFormat="1" applyFont="1" applyFill="1" applyBorder="1" applyAlignment="1">
      <alignment horizontal="right"/>
    </xf>
    <xf numFmtId="198" fontId="186" fillId="11" borderId="77" xfId="38" applyNumberFormat="1" applyFont="1" applyFill="1" applyBorder="1" applyAlignment="1">
      <alignment horizontal="right"/>
    </xf>
    <xf numFmtId="198" fontId="186" fillId="11" borderId="256" xfId="35" applyNumberFormat="1" applyFont="1" applyFill="1" applyBorder="1" applyAlignment="1">
      <alignment horizontal="right"/>
    </xf>
    <xf numFmtId="38" fontId="186" fillId="11" borderId="256" xfId="35" applyFont="1" applyFill="1" applyBorder="1" applyAlignment="1">
      <alignment horizontal="right"/>
    </xf>
    <xf numFmtId="38" fontId="186" fillId="11" borderId="239" xfId="35" applyFont="1" applyFill="1" applyBorder="1" applyAlignment="1">
      <alignment horizontal="right"/>
    </xf>
    <xf numFmtId="0" fontId="63" fillId="0" borderId="218" xfId="38" applyFont="1" applyFill="1" applyBorder="1" applyAlignment="1">
      <alignment horizontal="left" indent="1" shrinkToFit="1"/>
    </xf>
    <xf numFmtId="3" fontId="63" fillId="11" borderId="91" xfId="38" applyNumberFormat="1" applyFont="1" applyFill="1" applyBorder="1" applyAlignment="1">
      <alignment horizontal="right"/>
    </xf>
    <xf numFmtId="198" fontId="63" fillId="11" borderId="98" xfId="38" applyNumberFormat="1" applyFont="1" applyFill="1" applyBorder="1" applyAlignment="1">
      <alignment horizontal="right"/>
    </xf>
    <xf numFmtId="198" fontId="63" fillId="0" borderId="183" xfId="38" applyNumberFormat="1" applyFont="1" applyFill="1" applyBorder="1" applyAlignment="1">
      <alignment horizontal="right"/>
    </xf>
    <xf numFmtId="198" fontId="63" fillId="0" borderId="152" xfId="38" applyNumberFormat="1" applyFont="1" applyFill="1" applyBorder="1" applyAlignment="1">
      <alignment horizontal="right"/>
    </xf>
    <xf numFmtId="198" fontId="186" fillId="0" borderId="176" xfId="35" applyNumberFormat="1" applyFont="1" applyFill="1" applyBorder="1" applyAlignment="1">
      <alignment horizontal="right"/>
    </xf>
    <xf numFmtId="198" fontId="186" fillId="0" borderId="243" xfId="1" applyNumberFormat="1" applyFont="1" applyFill="1" applyBorder="1" applyAlignment="1">
      <alignment horizontal="right" vertical="center"/>
    </xf>
    <xf numFmtId="198" fontId="186" fillId="11" borderId="244" xfId="1" applyNumberFormat="1" applyFont="1" applyFill="1" applyBorder="1" applyAlignment="1">
      <alignment horizontal="right" vertical="center"/>
    </xf>
    <xf numFmtId="198" fontId="186" fillId="0" borderId="251" xfId="1" applyNumberFormat="1" applyFont="1" applyFill="1" applyBorder="1" applyAlignment="1">
      <alignment horizontal="right" vertical="center"/>
    </xf>
    <xf numFmtId="198" fontId="186" fillId="11" borderId="251" xfId="1" applyNumberFormat="1" applyFont="1" applyFill="1" applyBorder="1" applyAlignment="1">
      <alignment horizontal="right" vertical="center"/>
    </xf>
    <xf numFmtId="198" fontId="186" fillId="0" borderId="215" xfId="1" applyNumberFormat="1" applyFont="1" applyFill="1" applyBorder="1" applyAlignment="1">
      <alignment horizontal="right" vertical="center"/>
    </xf>
    <xf numFmtId="198" fontId="186" fillId="11" borderId="134" xfId="1" applyNumberFormat="1" applyFont="1" applyFill="1" applyBorder="1" applyAlignment="1">
      <alignment horizontal="right" vertical="center"/>
    </xf>
    <xf numFmtId="198" fontId="186" fillId="0" borderId="171" xfId="1" applyNumberFormat="1" applyFont="1" applyFill="1" applyBorder="1" applyAlignment="1">
      <alignment horizontal="right" vertical="center"/>
    </xf>
    <xf numFmtId="198" fontId="186" fillId="11" borderId="171" xfId="1" applyNumberFormat="1" applyFont="1" applyFill="1" applyBorder="1" applyAlignment="1">
      <alignment horizontal="right" vertical="center"/>
    </xf>
    <xf numFmtId="198" fontId="186" fillId="11" borderId="125" xfId="1" applyNumberFormat="1" applyFont="1" applyFill="1" applyBorder="1" applyAlignment="1">
      <alignment horizontal="right" vertical="center"/>
    </xf>
    <xf numFmtId="198" fontId="186" fillId="0" borderId="175" xfId="1" applyNumberFormat="1" applyFont="1" applyFill="1" applyBorder="1" applyAlignment="1">
      <alignment horizontal="right" vertical="center"/>
    </xf>
    <xf numFmtId="198" fontId="186" fillId="11" borderId="175" xfId="1" applyNumberFormat="1" applyFont="1" applyFill="1" applyBorder="1" applyAlignment="1">
      <alignment horizontal="right" vertical="center"/>
    </xf>
    <xf numFmtId="198" fontId="186" fillId="11" borderId="125" xfId="1" applyNumberFormat="1" applyFont="1" applyFill="1" applyBorder="1" applyAlignment="1">
      <alignment vertical="center"/>
    </xf>
    <xf numFmtId="198" fontId="186" fillId="0" borderId="94" xfId="1" applyNumberFormat="1" applyFont="1" applyFill="1" applyBorder="1" applyAlignment="1">
      <alignment horizontal="right" vertical="center"/>
    </xf>
    <xf numFmtId="198" fontId="186" fillId="11" borderId="135" xfId="1" applyNumberFormat="1" applyFont="1" applyFill="1" applyBorder="1" applyAlignment="1">
      <alignment horizontal="right" vertical="center"/>
    </xf>
    <xf numFmtId="198" fontId="186" fillId="11" borderId="183" xfId="1" applyNumberFormat="1" applyFont="1" applyFill="1" applyBorder="1" applyAlignment="1">
      <alignment horizontal="right" vertical="center"/>
    </xf>
    <xf numFmtId="198" fontId="186" fillId="0" borderId="183" xfId="1" applyNumberFormat="1" applyFont="1" applyFill="1" applyBorder="1" applyAlignment="1">
      <alignment horizontal="right" vertical="center"/>
    </xf>
    <xf numFmtId="198" fontId="186" fillId="0" borderId="214" xfId="1" applyNumberFormat="1" applyFont="1" applyFill="1" applyBorder="1" applyAlignment="1">
      <alignment horizontal="right" vertical="center"/>
    </xf>
    <xf numFmtId="198" fontId="186" fillId="11" borderId="162" xfId="1" applyNumberFormat="1" applyFont="1" applyFill="1" applyBorder="1" applyAlignment="1">
      <alignment horizontal="right" vertical="center"/>
    </xf>
    <xf numFmtId="198" fontId="186" fillId="0" borderId="179" xfId="1" applyNumberFormat="1" applyFont="1" applyFill="1" applyBorder="1" applyAlignment="1">
      <alignment horizontal="right" vertical="center"/>
    </xf>
    <xf numFmtId="198" fontId="186" fillId="11" borderId="179" xfId="1" applyNumberFormat="1" applyFont="1" applyFill="1" applyBorder="1" applyAlignment="1">
      <alignment horizontal="right" vertical="center"/>
    </xf>
    <xf numFmtId="198" fontId="186" fillId="0" borderId="78" xfId="1" applyNumberFormat="1" applyFont="1" applyFill="1" applyBorder="1" applyAlignment="1">
      <alignment horizontal="right" vertical="center"/>
    </xf>
    <xf numFmtId="198" fontId="186" fillId="11" borderId="74" xfId="1" applyNumberFormat="1" applyFont="1" applyFill="1" applyBorder="1" applyAlignment="1">
      <alignment horizontal="right" vertical="center"/>
    </xf>
    <xf numFmtId="198" fontId="186" fillId="0" borderId="75" xfId="1" applyNumberFormat="1" applyFont="1" applyFill="1" applyBorder="1" applyAlignment="1">
      <alignment horizontal="right" vertical="center"/>
    </xf>
    <xf numFmtId="198" fontId="186" fillId="11" borderId="75" xfId="1" applyNumberFormat="1" applyFont="1" applyFill="1" applyBorder="1" applyAlignment="1">
      <alignment horizontal="right" vertical="center"/>
    </xf>
    <xf numFmtId="198" fontId="186" fillId="11" borderId="265" xfId="1" applyNumberFormat="1" applyFont="1" applyFill="1" applyBorder="1" applyAlignment="1">
      <alignment horizontal="right" vertical="center"/>
    </xf>
    <xf numFmtId="198" fontId="186" fillId="11" borderId="129" xfId="1" applyNumberFormat="1" applyFont="1" applyFill="1" applyBorder="1" applyAlignment="1">
      <alignment horizontal="right" vertical="center"/>
    </xf>
    <xf numFmtId="198" fontId="186" fillId="11" borderId="282" xfId="1" applyNumberFormat="1" applyFont="1" applyFill="1" applyBorder="1" applyAlignment="1">
      <alignment horizontal="right" vertical="center"/>
    </xf>
    <xf numFmtId="198" fontId="186" fillId="0" borderId="254" xfId="1" applyNumberFormat="1" applyFont="1" applyFill="1" applyBorder="1" applyAlignment="1">
      <alignment horizontal="right" vertical="center"/>
    </xf>
    <xf numFmtId="198" fontId="186" fillId="0" borderId="266" xfId="1" applyNumberFormat="1" applyFont="1" applyFill="1" applyBorder="1" applyAlignment="1">
      <alignment horizontal="right" vertical="center"/>
    </xf>
    <xf numFmtId="198" fontId="186" fillId="11" borderId="254" xfId="1" applyNumberFormat="1" applyFont="1" applyFill="1" applyBorder="1" applyAlignment="1">
      <alignment horizontal="right" vertical="center"/>
    </xf>
    <xf numFmtId="198" fontId="186" fillId="0" borderId="234" xfId="1" applyNumberFormat="1" applyFont="1" applyFill="1" applyBorder="1" applyAlignment="1">
      <alignment horizontal="right" vertical="center"/>
    </xf>
    <xf numFmtId="198" fontId="186" fillId="11" borderId="263" xfId="1" applyNumberFormat="1" applyFont="1" applyFill="1" applyBorder="1" applyAlignment="1">
      <alignment horizontal="right" vertical="center"/>
    </xf>
    <xf numFmtId="198" fontId="186" fillId="0" borderId="242" xfId="1" applyNumberFormat="1" applyFont="1" applyFill="1" applyBorder="1" applyAlignment="1">
      <alignment horizontal="right" vertical="center"/>
    </xf>
    <xf numFmtId="198" fontId="186" fillId="11" borderId="242" xfId="1" applyNumberFormat="1" applyFont="1" applyFill="1" applyBorder="1" applyAlignment="1">
      <alignment horizontal="right" vertical="center"/>
    </xf>
    <xf numFmtId="198" fontId="186" fillId="11" borderId="116" xfId="1" applyNumberFormat="1" applyFont="1" applyFill="1" applyBorder="1" applyAlignment="1">
      <alignment horizontal="right" vertical="center"/>
    </xf>
    <xf numFmtId="198" fontId="186" fillId="0" borderId="22" xfId="1" applyNumberFormat="1" applyFont="1" applyFill="1" applyBorder="1" applyAlignment="1">
      <alignment horizontal="right" vertical="center"/>
    </xf>
    <xf numFmtId="198" fontId="186" fillId="0" borderId="23" xfId="1" applyNumberFormat="1" applyFont="1" applyFill="1" applyBorder="1" applyAlignment="1">
      <alignment horizontal="right" vertical="center"/>
    </xf>
    <xf numFmtId="198" fontId="186" fillId="0" borderId="82" xfId="1" applyNumberFormat="1" applyFont="1" applyFill="1" applyBorder="1" applyAlignment="1">
      <alignment horizontal="right" vertical="center"/>
    </xf>
    <xf numFmtId="198" fontId="186" fillId="11" borderId="22" xfId="1" applyNumberFormat="1" applyFont="1" applyFill="1" applyBorder="1" applyAlignment="1">
      <alignment horizontal="right" vertical="center"/>
    </xf>
    <xf numFmtId="198" fontId="186" fillId="11" borderId="25" xfId="1" applyNumberFormat="1" applyFont="1" applyFill="1" applyBorder="1" applyAlignment="1">
      <alignment horizontal="right" vertical="center"/>
    </xf>
    <xf numFmtId="0" fontId="186" fillId="0" borderId="24" xfId="5" applyFont="1" applyBorder="1" applyAlignment="1">
      <alignment horizontal="left" vertical="center"/>
    </xf>
    <xf numFmtId="0" fontId="186" fillId="0" borderId="174" xfId="5" applyFont="1" applyBorder="1" applyAlignment="1">
      <alignment horizontal="left" vertical="center"/>
    </xf>
    <xf numFmtId="0" fontId="186" fillId="0" borderId="170" xfId="5" applyFont="1" applyBorder="1" applyAlignment="1">
      <alignment horizontal="left" vertical="center"/>
    </xf>
    <xf numFmtId="0" fontId="186" fillId="0" borderId="280" xfId="5" applyFont="1" applyBorder="1" applyAlignment="1">
      <alignment horizontal="left" vertical="center"/>
    </xf>
    <xf numFmtId="0" fontId="186" fillId="0" borderId="0" xfId="5" applyFont="1" applyBorder="1" applyAlignment="1">
      <alignment horizontal="left" vertical="center"/>
    </xf>
    <xf numFmtId="0" fontId="63" fillId="0" borderId="0" xfId="5" applyFont="1" applyBorder="1" applyAlignment="1">
      <alignment horizontal="left" vertical="center" shrinkToFit="1"/>
    </xf>
    <xf numFmtId="0" fontId="63" fillId="0" borderId="280" xfId="38" applyFont="1" applyFill="1" applyBorder="1" applyAlignment="1">
      <alignment horizontal="left" indent="1"/>
    </xf>
    <xf numFmtId="198" fontId="63" fillId="11" borderId="129" xfId="38" applyNumberFormat="1" applyFont="1" applyFill="1" applyBorder="1" applyAlignment="1">
      <alignment horizontal="right"/>
    </xf>
    <xf numFmtId="3" fontId="63" fillId="11" borderId="76" xfId="38" applyNumberFormat="1" applyFont="1" applyFill="1" applyBorder="1" applyAlignment="1">
      <alignment horizontal="right"/>
    </xf>
    <xf numFmtId="3" fontId="63" fillId="11" borderId="74" xfId="38" applyNumberFormat="1" applyFont="1" applyFill="1" applyBorder="1" applyAlignment="1">
      <alignment horizontal="right"/>
    </xf>
    <xf numFmtId="198" fontId="63" fillId="11" borderId="282" xfId="38" applyNumberFormat="1" applyFont="1" applyFill="1" applyBorder="1" applyAlignment="1">
      <alignment horizontal="right"/>
    </xf>
    <xf numFmtId="3" fontId="63" fillId="11" borderId="75" xfId="38" applyNumberFormat="1" applyFont="1" applyFill="1" applyBorder="1" applyAlignment="1">
      <alignment horizontal="right"/>
    </xf>
    <xf numFmtId="2" fontId="202" fillId="0" borderId="318" xfId="0" applyNumberFormat="1" applyFont="1" applyBorder="1" applyAlignment="1">
      <alignment horizontal="right" vertical="center" wrapText="1" readingOrder="1"/>
    </xf>
    <xf numFmtId="0" fontId="196" fillId="0" borderId="0" xfId="38" applyFont="1" applyFill="1"/>
    <xf numFmtId="179" fontId="63" fillId="11" borderId="333" xfId="3" applyNumberFormat="1" applyFont="1" applyFill="1" applyBorder="1" applyAlignment="1">
      <alignment horizontal="right" vertical="center"/>
    </xf>
    <xf numFmtId="179" fontId="63" fillId="0" borderId="332" xfId="3" applyNumberFormat="1" applyFont="1" applyFill="1" applyBorder="1" applyAlignment="1">
      <alignment horizontal="right" vertical="center"/>
    </xf>
    <xf numFmtId="0" fontId="191" fillId="0" borderId="0" xfId="5" applyFont="1" applyFill="1" applyAlignment="1">
      <alignment vertical="center"/>
    </xf>
    <xf numFmtId="0" fontId="59" fillId="8" borderId="85" xfId="3" applyNumberFormat="1" applyFont="1" applyFill="1" applyBorder="1" applyAlignment="1">
      <alignment horizontal="center" vertical="center" wrapText="1"/>
    </xf>
    <xf numFmtId="0" fontId="59" fillId="8" borderId="86" xfId="3" applyNumberFormat="1" applyFont="1" applyFill="1" applyBorder="1" applyAlignment="1">
      <alignment horizontal="center" vertical="center" wrapText="1"/>
    </xf>
    <xf numFmtId="0" fontId="59" fillId="8" borderId="87" xfId="3" applyNumberFormat="1" applyFont="1" applyFill="1" applyBorder="1" applyAlignment="1">
      <alignment horizontal="center" vertical="center" wrapText="1"/>
    </xf>
    <xf numFmtId="0" fontId="59" fillId="8" borderId="88" xfId="3" applyNumberFormat="1" applyFont="1" applyFill="1" applyBorder="1" applyAlignment="1">
      <alignment horizontal="center" vertical="center" wrapText="1"/>
    </xf>
    <xf numFmtId="0" fontId="59" fillId="8" borderId="89" xfId="3" applyNumberFormat="1" applyFont="1" applyFill="1" applyBorder="1" applyAlignment="1">
      <alignment horizontal="center" vertical="center" wrapText="1"/>
    </xf>
    <xf numFmtId="0" fontId="59" fillId="8" borderId="90" xfId="3" applyNumberFormat="1" applyFont="1" applyFill="1" applyBorder="1" applyAlignment="1">
      <alignment horizontal="center" vertical="center" wrapText="1"/>
    </xf>
    <xf numFmtId="0" fontId="58" fillId="0" borderId="85" xfId="0" applyFont="1" applyBorder="1" applyAlignment="1">
      <alignment horizontal="left" vertical="center" wrapText="1"/>
    </xf>
    <xf numFmtId="0" fontId="58" fillId="0" borderId="86" xfId="0" applyFont="1" applyBorder="1" applyAlignment="1">
      <alignment horizontal="left" vertical="center" wrapText="1"/>
    </xf>
    <xf numFmtId="0" fontId="58" fillId="0" borderId="87" xfId="0" applyFont="1" applyBorder="1" applyAlignment="1">
      <alignment horizontal="left" vertical="center" wrapText="1"/>
    </xf>
    <xf numFmtId="0" fontId="31" fillId="0" borderId="112" xfId="3" applyNumberFormat="1" applyFont="1" applyBorder="1" applyAlignment="1">
      <alignment horizontal="center" vertical="center" textRotation="255"/>
    </xf>
    <xf numFmtId="0" fontId="31" fillId="0" borderId="112" xfId="0" applyFont="1" applyBorder="1" applyAlignment="1">
      <alignment horizontal="center" vertical="center" textRotation="255"/>
    </xf>
    <xf numFmtId="0" fontId="31" fillId="0" borderId="108" xfId="0" applyFont="1" applyBorder="1" applyAlignment="1">
      <alignment horizontal="center" vertical="center" textRotation="255"/>
    </xf>
    <xf numFmtId="0" fontId="32" fillId="0" borderId="17" xfId="0" applyFont="1" applyBorder="1" applyAlignment="1">
      <alignment horizontal="left" vertical="center"/>
    </xf>
    <xf numFmtId="0" fontId="32" fillId="0" borderId="97" xfId="0" applyFont="1" applyBorder="1" applyAlignment="1">
      <alignment horizontal="left" vertical="center"/>
    </xf>
    <xf numFmtId="0" fontId="32" fillId="0" borderId="174" xfId="0" applyFont="1" applyBorder="1" applyAlignment="1">
      <alignment horizontal="left" vertical="center"/>
    </xf>
    <xf numFmtId="0" fontId="32" fillId="0" borderId="175" xfId="0" applyFont="1" applyBorder="1" applyAlignment="1">
      <alignment horizontal="left" vertical="center"/>
    </xf>
    <xf numFmtId="0" fontId="32" fillId="0" borderId="185" xfId="0" applyFont="1" applyBorder="1" applyAlignment="1">
      <alignment horizontal="left" vertical="center"/>
    </xf>
    <xf numFmtId="0" fontId="32" fillId="0" borderId="186" xfId="0" applyFont="1" applyBorder="1" applyAlignment="1">
      <alignment horizontal="left" vertical="center"/>
    </xf>
    <xf numFmtId="0" fontId="31" fillId="0" borderId="174" xfId="0" applyFont="1" applyBorder="1" applyAlignment="1">
      <alignment horizontal="left" vertical="center"/>
    </xf>
    <xf numFmtId="0" fontId="31" fillId="0" borderId="175" xfId="0" applyFont="1" applyBorder="1" applyAlignment="1">
      <alignment horizontal="left" vertical="center"/>
    </xf>
    <xf numFmtId="0" fontId="31" fillId="0" borderId="185" xfId="0" applyFont="1" applyBorder="1" applyAlignment="1">
      <alignment horizontal="left" vertical="center"/>
    </xf>
    <xf numFmtId="0" fontId="31" fillId="0" borderId="186" xfId="0" applyFont="1" applyBorder="1" applyAlignment="1">
      <alignment horizontal="left" vertical="center"/>
    </xf>
    <xf numFmtId="0" fontId="31" fillId="0" borderId="85" xfId="3" applyNumberFormat="1" applyFont="1" applyBorder="1" applyAlignment="1">
      <alignment horizontal="left" vertical="center" wrapText="1"/>
    </xf>
    <xf numFmtId="0" fontId="31" fillId="0" borderId="86" xfId="0" applyFont="1" applyBorder="1" applyAlignment="1">
      <alignment horizontal="left" vertical="center"/>
    </xf>
    <xf numFmtId="0" fontId="31" fillId="0" borderId="170" xfId="0" applyFont="1" applyBorder="1" applyAlignment="1">
      <alignment horizontal="left" vertical="center"/>
    </xf>
    <xf numFmtId="0" fontId="31" fillId="0" borderId="171" xfId="0" applyFont="1" applyBorder="1" applyAlignment="1">
      <alignment horizontal="left" vertical="center"/>
    </xf>
    <xf numFmtId="0" fontId="58" fillId="0" borderId="85" xfId="3" applyNumberFormat="1" applyFont="1" applyBorder="1" applyAlignment="1">
      <alignment horizontal="left" vertical="center" wrapText="1"/>
    </xf>
    <xf numFmtId="0" fontId="58" fillId="0" borderId="86" xfId="0" applyFont="1" applyBorder="1" applyAlignment="1">
      <alignment horizontal="left" vertical="center"/>
    </xf>
    <xf numFmtId="0" fontId="59" fillId="8" borderId="86" xfId="0" applyFont="1" applyFill="1" applyBorder="1" applyAlignment="1">
      <alignment horizontal="center" vertical="center"/>
    </xf>
    <xf numFmtId="0" fontId="59" fillId="8" borderId="92" xfId="3" applyNumberFormat="1" applyFont="1" applyFill="1" applyBorder="1" applyAlignment="1">
      <alignment horizontal="center" vertical="center" wrapText="1"/>
    </xf>
    <xf numFmtId="0" fontId="59" fillId="8" borderId="0" xfId="0" applyFont="1" applyFill="1" applyBorder="1" applyAlignment="1">
      <alignment horizontal="center" vertical="center"/>
    </xf>
    <xf numFmtId="0" fontId="31" fillId="0" borderId="85" xfId="0" applyFont="1" applyBorder="1" applyAlignment="1">
      <alignment horizontal="left" vertical="center" wrapText="1"/>
    </xf>
    <xf numFmtId="0" fontId="31" fillId="0" borderId="86" xfId="0" applyFont="1" applyBorder="1" applyAlignment="1">
      <alignment horizontal="left" vertical="center" wrapText="1"/>
    </xf>
    <xf numFmtId="0" fontId="31" fillId="0" borderId="87" xfId="0" applyFont="1" applyBorder="1" applyAlignment="1">
      <alignment horizontal="left" vertical="center" wrapText="1"/>
    </xf>
    <xf numFmtId="0" fontId="186" fillId="0" borderId="100" xfId="3" applyNumberFormat="1" applyFont="1" applyBorder="1" applyAlignment="1">
      <alignment horizontal="left" vertical="center" wrapText="1"/>
    </xf>
    <xf numFmtId="0" fontId="186" fillId="0" borderId="280" xfId="5" applyFont="1" applyBorder="1" applyAlignment="1">
      <alignment horizontal="left"/>
    </xf>
    <xf numFmtId="0" fontId="186" fillId="0" borderId="80" xfId="3" applyNumberFormat="1" applyFont="1" applyBorder="1" applyAlignment="1">
      <alignment horizontal="left" vertical="center" wrapText="1"/>
    </xf>
    <xf numFmtId="0" fontId="186" fillId="0" borderId="50" xfId="5" applyFont="1" applyBorder="1" applyAlignment="1">
      <alignment horizontal="left"/>
    </xf>
    <xf numFmtId="0" fontId="186" fillId="0" borderId="117" xfId="3" applyNumberFormat="1" applyFont="1" applyBorder="1" applyAlignment="1">
      <alignment horizontal="left" vertical="center" wrapText="1"/>
    </xf>
    <xf numFmtId="0" fontId="186" fillId="0" borderId="24" xfId="5" applyFont="1" applyBorder="1" applyAlignment="1">
      <alignment horizontal="left" vertical="center"/>
    </xf>
    <xf numFmtId="0" fontId="186" fillId="0" borderId="127" xfId="3" applyNumberFormat="1" applyFont="1" applyBorder="1" applyAlignment="1">
      <alignment horizontal="left" vertical="center" wrapText="1"/>
    </xf>
    <xf numFmtId="0" fontId="186" fillId="0" borderId="174" xfId="5" applyFont="1" applyBorder="1" applyAlignment="1">
      <alignment horizontal="left" vertical="center"/>
    </xf>
    <xf numFmtId="0" fontId="186" fillId="0" borderId="84" xfId="3" applyNumberFormat="1" applyFont="1" applyBorder="1" applyAlignment="1">
      <alignment horizontal="left" vertical="center" wrapText="1"/>
    </xf>
    <xf numFmtId="0" fontId="186" fillId="0" borderId="76" xfId="3" applyNumberFormat="1" applyFont="1" applyBorder="1" applyAlignment="1">
      <alignment horizontal="left" vertical="center" wrapText="1"/>
    </xf>
    <xf numFmtId="0" fontId="186" fillId="0" borderId="84" xfId="3" applyNumberFormat="1" applyFont="1" applyFill="1" applyBorder="1" applyAlignment="1">
      <alignment horizontal="left" vertical="center" wrapText="1"/>
    </xf>
    <xf numFmtId="0" fontId="186" fillId="0" borderId="76" xfId="3" applyNumberFormat="1" applyFont="1" applyFill="1" applyBorder="1" applyAlignment="1">
      <alignment horizontal="left" vertical="center" wrapText="1"/>
    </xf>
    <xf numFmtId="0" fontId="186" fillId="0" borderId="133" xfId="3" applyNumberFormat="1" applyFont="1" applyBorder="1" applyAlignment="1">
      <alignment horizontal="left" vertical="center" wrapText="1"/>
    </xf>
    <xf numFmtId="0" fontId="186" fillId="0" borderId="170" xfId="5" applyFont="1" applyBorder="1" applyAlignment="1">
      <alignment horizontal="left" vertical="center"/>
    </xf>
    <xf numFmtId="0" fontId="186" fillId="0" borderId="280" xfId="5" applyFont="1" applyBorder="1" applyAlignment="1">
      <alignment horizontal="left" vertical="center"/>
    </xf>
    <xf numFmtId="0" fontId="186" fillId="0" borderId="92" xfId="3" applyNumberFormat="1" applyFont="1" applyBorder="1" applyAlignment="1">
      <alignment horizontal="left" vertical="center" wrapText="1"/>
    </xf>
    <xf numFmtId="0" fontId="186" fillId="0" borderId="0" xfId="5" applyFont="1" applyBorder="1" applyAlignment="1">
      <alignment horizontal="left" vertical="center"/>
    </xf>
    <xf numFmtId="0" fontId="186" fillId="0" borderId="92" xfId="5" applyFont="1" applyFill="1" applyBorder="1" applyAlignment="1">
      <alignment horizontal="left" vertical="center" wrapText="1"/>
    </xf>
    <xf numFmtId="0" fontId="186" fillId="0" borderId="0" xfId="5" applyFont="1" applyFill="1" applyBorder="1" applyAlignment="1">
      <alignment horizontal="left" vertical="center"/>
    </xf>
    <xf numFmtId="179" fontId="186" fillId="0" borderId="227" xfId="3" quotePrefix="1" applyNumberFormat="1" applyFont="1" applyFill="1" applyBorder="1" applyAlignment="1">
      <alignment horizontal="center" vertical="center"/>
    </xf>
    <xf numFmtId="179" fontId="186" fillId="0" borderId="249" xfId="3" quotePrefix="1" applyNumberFormat="1" applyFont="1" applyFill="1" applyBorder="1" applyAlignment="1">
      <alignment horizontal="center" vertical="center"/>
    </xf>
    <xf numFmtId="179" fontId="186" fillId="0" borderId="251" xfId="3" quotePrefix="1" applyNumberFormat="1" applyFont="1" applyFill="1" applyBorder="1" applyAlignment="1">
      <alignment horizontal="center" vertical="center"/>
    </xf>
    <xf numFmtId="0" fontId="63" fillId="0" borderId="100" xfId="3" applyNumberFormat="1" applyFont="1" applyFill="1" applyBorder="1" applyAlignment="1">
      <alignment horizontal="left" vertical="center" shrinkToFit="1"/>
    </xf>
    <xf numFmtId="0" fontId="63" fillId="0" borderId="280" xfId="5" applyFont="1" applyFill="1" applyBorder="1" applyAlignment="1">
      <alignment horizontal="left" vertical="center" shrinkToFit="1"/>
    </xf>
    <xf numFmtId="0" fontId="186" fillId="0" borderId="96" xfId="3" applyNumberFormat="1" applyFont="1" applyBorder="1" applyAlignment="1">
      <alignment horizontal="left" vertical="center" shrinkToFit="1"/>
    </xf>
    <xf numFmtId="0" fontId="186" fillId="0" borderId="17" xfId="5" applyFont="1" applyBorder="1" applyAlignment="1">
      <alignment horizontal="left" vertical="center" shrinkToFit="1"/>
    </xf>
    <xf numFmtId="0" fontId="186" fillId="0" borderId="92" xfId="5" applyFont="1" applyBorder="1" applyAlignment="1">
      <alignment horizontal="left" vertical="center" wrapText="1"/>
    </xf>
    <xf numFmtId="0" fontId="186" fillId="0" borderId="86" xfId="3" applyNumberFormat="1" applyFont="1" applyBorder="1" applyAlignment="1">
      <alignment horizontal="right" vertical="center" wrapText="1"/>
    </xf>
    <xf numFmtId="0" fontId="186" fillId="0" borderId="89" xfId="3" applyNumberFormat="1" applyFont="1" applyBorder="1" applyAlignment="1">
      <alignment horizontal="right" vertical="center" wrapText="1"/>
    </xf>
    <xf numFmtId="0" fontId="186" fillId="0" borderId="86" xfId="3" applyNumberFormat="1" applyFont="1" applyBorder="1" applyAlignment="1">
      <alignment horizontal="center" vertical="center" wrapText="1"/>
    </xf>
    <xf numFmtId="0" fontId="186" fillId="0" borderId="89" xfId="3" applyNumberFormat="1" applyFont="1" applyBorder="1" applyAlignment="1">
      <alignment horizontal="center" vertical="center" wrapText="1"/>
    </xf>
    <xf numFmtId="0" fontId="186" fillId="0" borderId="87" xfId="3" applyNumberFormat="1" applyFont="1" applyBorder="1" applyAlignment="1">
      <alignment horizontal="left" vertical="center" wrapText="1"/>
    </xf>
    <xf numFmtId="0" fontId="186" fillId="0" borderId="90" xfId="3" applyNumberFormat="1" applyFont="1" applyBorder="1" applyAlignment="1">
      <alignment horizontal="left" vertical="center" wrapText="1"/>
    </xf>
    <xf numFmtId="0" fontId="63" fillId="0" borderId="324" xfId="5" applyFont="1" applyBorder="1" applyAlignment="1">
      <alignment horizontal="left" vertical="center" shrinkToFit="1"/>
    </xf>
    <xf numFmtId="0" fontId="63" fillId="0" borderId="325" xfId="5" applyFont="1" applyBorder="1" applyAlignment="1">
      <alignment horizontal="left" vertical="center" shrinkToFit="1"/>
    </xf>
    <xf numFmtId="0" fontId="63" fillId="0" borderId="85" xfId="5" applyFont="1" applyBorder="1" applyAlignment="1">
      <alignment horizontal="left" vertical="center" wrapText="1"/>
    </xf>
    <xf numFmtId="0" fontId="63" fillId="0" borderId="86" xfId="5" applyFont="1" applyBorder="1" applyAlignment="1">
      <alignment horizontal="left" vertical="center" wrapText="1"/>
    </xf>
    <xf numFmtId="0" fontId="63" fillId="0" borderId="96" xfId="5" applyFont="1" applyBorder="1" applyAlignment="1">
      <alignment horizontal="left" vertical="center" shrinkToFit="1"/>
    </xf>
    <xf numFmtId="0" fontId="63" fillId="0" borderId="17" xfId="5" applyFont="1" applyBorder="1" applyAlignment="1">
      <alignment horizontal="left" vertical="center" shrinkToFit="1"/>
    </xf>
    <xf numFmtId="0" fontId="63" fillId="0" borderId="279" xfId="5" applyFont="1" applyBorder="1" applyAlignment="1">
      <alignment horizontal="left" vertical="center" shrinkToFit="1"/>
    </xf>
    <xf numFmtId="0" fontId="63" fillId="0" borderId="0" xfId="5" applyFont="1" applyBorder="1" applyAlignment="1">
      <alignment horizontal="left" vertical="center" shrinkToFit="1"/>
    </xf>
    <xf numFmtId="179" fontId="63" fillId="0" borderId="320" xfId="3" quotePrefix="1" applyNumberFormat="1" applyFont="1" applyFill="1" applyBorder="1" applyAlignment="1">
      <alignment horizontal="center" vertical="center"/>
    </xf>
    <xf numFmtId="179" fontId="63" fillId="0" borderId="321" xfId="3" quotePrefix="1" applyNumberFormat="1" applyFont="1" applyFill="1" applyBorder="1" applyAlignment="1">
      <alignment horizontal="center" vertical="center"/>
    </xf>
    <xf numFmtId="179" fontId="63" fillId="0" borderId="322" xfId="3" quotePrefix="1" applyNumberFormat="1" applyFont="1" applyFill="1" applyBorder="1" applyAlignment="1">
      <alignment horizontal="center" vertical="center"/>
    </xf>
    <xf numFmtId="0" fontId="63" fillId="0" borderId="86" xfId="3" applyNumberFormat="1" applyFont="1" applyBorder="1" applyAlignment="1">
      <alignment horizontal="right" vertical="center" wrapText="1"/>
    </xf>
    <xf numFmtId="0" fontId="63" fillId="0" borderId="89" xfId="3" applyNumberFormat="1" applyFont="1" applyBorder="1" applyAlignment="1">
      <alignment horizontal="right" vertical="center" wrapText="1"/>
    </xf>
    <xf numFmtId="0" fontId="63" fillId="0" borderId="86" xfId="3" applyNumberFormat="1" applyFont="1" applyBorder="1" applyAlignment="1">
      <alignment horizontal="center" vertical="center" wrapText="1"/>
    </xf>
    <xf numFmtId="0" fontId="63" fillId="0" borderId="89" xfId="3" applyNumberFormat="1" applyFont="1" applyBorder="1" applyAlignment="1">
      <alignment horizontal="center" vertical="center" wrapText="1"/>
    </xf>
    <xf numFmtId="0" fontId="63" fillId="0" borderId="87" xfId="3" applyNumberFormat="1" applyFont="1" applyBorder="1" applyAlignment="1">
      <alignment horizontal="left" vertical="center" wrapText="1"/>
    </xf>
    <xf numFmtId="0" fontId="63" fillId="0" borderId="90" xfId="3" applyNumberFormat="1" applyFont="1" applyBorder="1" applyAlignment="1">
      <alignment horizontal="left" vertical="center" wrapText="1"/>
    </xf>
    <xf numFmtId="179" fontId="63" fillId="0" borderId="227" xfId="3" quotePrefix="1" applyNumberFormat="1" applyFont="1" applyFill="1" applyBorder="1" applyAlignment="1">
      <alignment horizontal="center" vertical="center"/>
    </xf>
    <xf numFmtId="179" fontId="63" fillId="0" borderId="249" xfId="3" quotePrefix="1" applyNumberFormat="1" applyFont="1" applyFill="1" applyBorder="1" applyAlignment="1">
      <alignment horizontal="center" vertical="center"/>
    </xf>
    <xf numFmtId="179" fontId="63" fillId="0" borderId="251" xfId="3" quotePrefix="1" applyNumberFormat="1" applyFont="1" applyFill="1" applyBorder="1" applyAlignment="1">
      <alignment horizontal="center" vertical="center"/>
    </xf>
    <xf numFmtId="0" fontId="63" fillId="0" borderId="85" xfId="38" applyFont="1" applyFill="1" applyBorder="1" applyAlignment="1">
      <alignment horizontal="right" vertical="center"/>
    </xf>
    <xf numFmtId="0" fontId="63" fillId="0" borderId="86" xfId="38" applyFont="1" applyFill="1" applyBorder="1" applyAlignment="1">
      <alignment horizontal="right" vertical="center"/>
    </xf>
    <xf numFmtId="0" fontId="63" fillId="0" borderId="88" xfId="38" applyFont="1" applyFill="1" applyBorder="1" applyAlignment="1">
      <alignment horizontal="right" vertical="center"/>
    </xf>
    <xf numFmtId="0" fontId="63" fillId="0" borderId="89" xfId="38" applyFont="1" applyFill="1" applyBorder="1" applyAlignment="1">
      <alignment horizontal="right" vertical="center"/>
    </xf>
    <xf numFmtId="0" fontId="63" fillId="0" borderId="86" xfId="38" applyFont="1" applyFill="1" applyBorder="1" applyAlignment="1">
      <alignment horizontal="center" vertical="center"/>
    </xf>
    <xf numFmtId="0" fontId="63" fillId="0" borderId="89" xfId="38" applyFont="1" applyFill="1" applyBorder="1" applyAlignment="1">
      <alignment horizontal="center" vertical="center"/>
    </xf>
    <xf numFmtId="0" fontId="63" fillId="0" borderId="87" xfId="38" applyFont="1" applyFill="1" applyBorder="1" applyAlignment="1">
      <alignment horizontal="left" vertical="center"/>
    </xf>
    <xf numFmtId="0" fontId="63" fillId="0" borderId="90" xfId="38" applyFont="1" applyFill="1" applyBorder="1" applyAlignment="1">
      <alignment horizontal="left" vertical="center"/>
    </xf>
    <xf numFmtId="0" fontId="63" fillId="0" borderId="85" xfId="38" applyFont="1" applyFill="1" applyBorder="1" applyAlignment="1">
      <alignment horizontal="right" vertical="center" shrinkToFit="1"/>
    </xf>
    <xf numFmtId="0" fontId="63" fillId="0" borderId="88" xfId="38" applyFont="1" applyFill="1" applyBorder="1" applyAlignment="1">
      <alignment horizontal="right" vertical="center" shrinkToFit="1"/>
    </xf>
    <xf numFmtId="0" fontId="63" fillId="0" borderId="86" xfId="38" applyFont="1" applyFill="1" applyBorder="1" applyAlignment="1">
      <alignment horizontal="center" vertical="center" shrinkToFit="1"/>
    </xf>
    <xf numFmtId="0" fontId="63" fillId="0" borderId="89" xfId="38" applyFont="1" applyFill="1" applyBorder="1" applyAlignment="1">
      <alignment horizontal="center" vertical="center" shrinkToFit="1"/>
    </xf>
    <xf numFmtId="0" fontId="63" fillId="0" borderId="87" xfId="38" applyFont="1" applyFill="1" applyBorder="1" applyAlignment="1">
      <alignment horizontal="left" vertical="center" shrinkToFit="1"/>
    </xf>
    <xf numFmtId="0" fontId="63" fillId="0" borderId="90" xfId="38" applyFont="1" applyFill="1" applyBorder="1" applyAlignment="1">
      <alignment horizontal="left" vertical="center" shrinkToFit="1"/>
    </xf>
    <xf numFmtId="0" fontId="186" fillId="0" borderId="240" xfId="38" applyFont="1" applyFill="1" applyBorder="1" applyAlignment="1">
      <alignment horizontal="center" vertical="center"/>
    </xf>
    <xf numFmtId="0" fontId="186" fillId="0" borderId="259" xfId="38" applyFont="1" applyFill="1" applyBorder="1" applyAlignment="1">
      <alignment horizontal="center" vertical="center"/>
    </xf>
    <xf numFmtId="0" fontId="186" fillId="0" borderId="230" xfId="38" applyFont="1" applyFill="1" applyBorder="1" applyAlignment="1">
      <alignment horizontal="center" vertical="center"/>
    </xf>
    <xf numFmtId="0" fontId="186" fillId="0" borderId="283" xfId="38" applyFont="1" applyFill="1" applyBorder="1" applyAlignment="1">
      <alignment horizontal="center" vertical="center"/>
    </xf>
    <xf numFmtId="0" fontId="186" fillId="0" borderId="241" xfId="38" applyFont="1" applyFill="1" applyBorder="1" applyAlignment="1">
      <alignment horizontal="center" vertical="center"/>
    </xf>
    <xf numFmtId="0" fontId="186" fillId="0" borderId="242" xfId="38" applyFont="1" applyFill="1" applyBorder="1" applyAlignment="1">
      <alignment horizontal="center" vertical="center"/>
    </xf>
    <xf numFmtId="0" fontId="190" fillId="0" borderId="251" xfId="5" applyFont="1" applyFill="1" applyBorder="1" applyAlignment="1">
      <alignment horizontal="center" vertical="center"/>
    </xf>
    <xf numFmtId="0" fontId="203" fillId="94" borderId="315" xfId="0" applyFont="1" applyFill="1" applyBorder="1" applyAlignment="1">
      <alignment horizontal="center" vertical="center" wrapText="1" readingOrder="1"/>
    </xf>
    <xf numFmtId="0" fontId="203" fillId="94" borderId="316" xfId="0" applyFont="1" applyFill="1" applyBorder="1" applyAlignment="1">
      <alignment horizontal="center" vertical="center" wrapText="1" readingOrder="1"/>
    </xf>
    <xf numFmtId="0" fontId="203" fillId="94" borderId="317" xfId="0" applyFont="1" applyFill="1" applyBorder="1" applyAlignment="1">
      <alignment horizontal="center" vertical="center" wrapText="1" readingOrder="1"/>
    </xf>
    <xf numFmtId="2" fontId="202" fillId="0" borderId="319" xfId="0" applyNumberFormat="1" applyFont="1" applyBorder="1" applyAlignment="1">
      <alignment horizontal="right" vertical="center" wrapText="1" readingOrder="1"/>
    </xf>
    <xf numFmtId="2" fontId="202" fillId="0" borderId="317" xfId="0" applyNumberFormat="1" applyFont="1" applyBorder="1" applyAlignment="1">
      <alignment horizontal="right" vertical="center" wrapText="1" readingOrder="1"/>
    </xf>
    <xf numFmtId="0" fontId="200" fillId="94" borderId="315" xfId="0" applyFont="1" applyFill="1" applyBorder="1" applyAlignment="1">
      <alignment horizontal="center" vertical="center" wrapText="1" readingOrder="1"/>
    </xf>
    <xf numFmtId="0" fontId="200" fillId="94" borderId="316" xfId="0" applyFont="1" applyFill="1" applyBorder="1" applyAlignment="1">
      <alignment horizontal="center" vertical="center" wrapText="1" readingOrder="1"/>
    </xf>
    <xf numFmtId="0" fontId="200" fillId="94" borderId="317" xfId="0" applyFont="1" applyFill="1" applyBorder="1" applyAlignment="1">
      <alignment horizontal="center" vertical="center" wrapText="1" readingOrder="1"/>
    </xf>
    <xf numFmtId="0" fontId="201" fillId="0" borderId="319" xfId="0" applyFont="1" applyBorder="1" applyAlignment="1">
      <alignment horizontal="center" vertical="center" wrapText="1" readingOrder="1"/>
    </xf>
    <xf numFmtId="0" fontId="201" fillId="0" borderId="317" xfId="0" applyFont="1" applyBorder="1" applyAlignment="1">
      <alignment horizontal="center" vertical="center" wrapText="1" readingOrder="1"/>
    </xf>
    <xf numFmtId="0" fontId="71" fillId="0" borderId="0" xfId="1700" applyFont="1" applyBorder="1" applyAlignment="1"/>
    <xf numFmtId="49" fontId="25" fillId="14" borderId="87" xfId="10" applyNumberFormat="1" applyFont="1" applyFill="1" applyBorder="1" applyAlignment="1">
      <alignment horizontal="center" vertical="center" wrapText="1"/>
    </xf>
    <xf numFmtId="49" fontId="25" fillId="14" borderId="5" xfId="10" applyNumberFormat="1" applyFont="1" applyFill="1" applyBorder="1" applyAlignment="1">
      <alignment horizontal="center" vertical="center"/>
    </xf>
    <xf numFmtId="49" fontId="25" fillId="14" borderId="90" xfId="10" applyNumberFormat="1" applyFont="1" applyFill="1" applyBorder="1" applyAlignment="1">
      <alignment horizontal="center" vertical="center"/>
    </xf>
    <xf numFmtId="49" fontId="25" fillId="14" borderId="111" xfId="10" applyNumberFormat="1" applyFont="1" applyFill="1" applyBorder="1" applyAlignment="1">
      <alignment horizontal="center" vertical="center"/>
    </xf>
    <xf numFmtId="49" fontId="25" fillId="14" borderId="59" xfId="10" applyNumberFormat="1" applyFont="1" applyFill="1" applyBorder="1" applyAlignment="1">
      <alignment horizontal="center" vertical="center"/>
    </xf>
    <xf numFmtId="49" fontId="25" fillId="14" borderId="2" xfId="10" applyNumberFormat="1" applyFont="1" applyFill="1" applyBorder="1" applyAlignment="1">
      <alignment horizontal="center" vertical="center"/>
    </xf>
    <xf numFmtId="38" fontId="25" fillId="14" borderId="1" xfId="11" applyFont="1" applyFill="1" applyBorder="1" applyAlignment="1">
      <alignment horizontal="center" vertical="center" wrapText="1"/>
    </xf>
    <xf numFmtId="38" fontId="25" fillId="14" borderId="32" xfId="11" applyFont="1" applyFill="1" applyBorder="1" applyAlignment="1">
      <alignment horizontal="center" vertical="center"/>
    </xf>
    <xf numFmtId="38" fontId="25" fillId="14" borderId="6" xfId="11" applyFont="1" applyFill="1" applyBorder="1" applyAlignment="1">
      <alignment horizontal="center" vertical="center"/>
    </xf>
    <xf numFmtId="0" fontId="24" fillId="14" borderId="85" xfId="19" applyFont="1" applyFill="1" applyBorder="1" applyAlignment="1">
      <alignment horizontal="center" vertical="center"/>
    </xf>
    <xf numFmtId="0" fontId="24" fillId="14" borderId="87" xfId="19" applyFont="1" applyFill="1" applyBorder="1" applyAlignment="1">
      <alignment horizontal="center" vertical="center"/>
    </xf>
    <xf numFmtId="0" fontId="24" fillId="14" borderId="92" xfId="19" applyFont="1" applyFill="1" applyBorder="1" applyAlignment="1">
      <alignment horizontal="center" vertical="center"/>
    </xf>
    <xf numFmtId="0" fontId="24" fillId="14" borderId="5" xfId="19" applyFont="1" applyFill="1" applyBorder="1" applyAlignment="1">
      <alignment horizontal="center" vertical="center"/>
    </xf>
    <xf numFmtId="0" fontId="24" fillId="14" borderId="88" xfId="19" applyFont="1" applyFill="1" applyBorder="1" applyAlignment="1">
      <alignment horizontal="center" vertical="center"/>
    </xf>
    <xf numFmtId="0" fontId="24" fillId="14" borderId="90" xfId="19" applyFont="1" applyFill="1" applyBorder="1" applyAlignment="1">
      <alignment horizontal="center" vertical="center"/>
    </xf>
    <xf numFmtId="0" fontId="25" fillId="14" borderId="85" xfId="19" applyFont="1" applyFill="1" applyBorder="1" applyAlignment="1">
      <alignment horizontal="left" vertical="center"/>
    </xf>
    <xf numFmtId="0" fontId="25" fillId="14" borderId="87" xfId="19" applyFont="1" applyFill="1" applyBorder="1" applyAlignment="1">
      <alignment horizontal="left" vertical="center"/>
    </xf>
  </cellXfs>
  <cellStyles count="1702">
    <cellStyle name="_Column1" xfId="384"/>
    <cellStyle name="_Column1 2" xfId="385"/>
    <cellStyle name="_Column1 2 2" xfId="386"/>
    <cellStyle name="_Column1 2 2_2008 (final)" xfId="387"/>
    <cellStyle name="_Column1 3" xfId="388"/>
    <cellStyle name="_Column1_2008 (final)" xfId="389"/>
    <cellStyle name="_Column1_Checks" xfId="390"/>
    <cellStyle name="_Column1_PIVOT Std.Satz" xfId="391"/>
    <cellStyle name="_Column1_PIVOT Std.Satz 2" xfId="392"/>
    <cellStyle name="_Column1_PIVOT Std.Satz_2008 (final)" xfId="393"/>
    <cellStyle name="_Column2" xfId="394"/>
    <cellStyle name="_Column3" xfId="395"/>
    <cellStyle name="_Column4" xfId="396"/>
    <cellStyle name="_Column4_080709_WIP details Breunig" xfId="397"/>
    <cellStyle name="_Column4_2008 (final)" xfId="398"/>
    <cellStyle name="_Column5" xfId="399"/>
    <cellStyle name="_Column6" xfId="400"/>
    <cellStyle name="_Column7" xfId="401"/>
    <cellStyle name="_Data" xfId="402"/>
    <cellStyle name="_Data_031022 Vertrieb o. Zentrale Status-LUP auf Budget FC-11 version" xfId="403"/>
    <cellStyle name="_Data_031022 Vertrieb o. Zentrale Status-LUP auf Budget FC-11 version_Checks" xfId="404"/>
    <cellStyle name="_Data_031022 Vertrieb o. Zentrale Status-LUP auf Budget FC-11 version_Checks_1" xfId="405"/>
    <cellStyle name="_Data_031022 Vertrieb o. Zentrale Status-LUP auf Budget FC-11 version_Checks_Checks" xfId="406"/>
    <cellStyle name="_Data_031022 Vertrieb o. Zentrale Status-LUP auf Budget FC-11 version_Checks_Checks_1" xfId="407"/>
    <cellStyle name="_Data_Abfrage_OE NWS" xfId="408"/>
    <cellStyle name="_Data_Abfrage_OE NWS_Checks" xfId="409"/>
    <cellStyle name="_Data_Abfrage_OE NWS_Checks_1" xfId="410"/>
    <cellStyle name="_Data_Abfrage_OE NWS_Checks_Checks" xfId="411"/>
    <cellStyle name="_Data_Abfrage_OE NWS_Checks_Checks_1" xfId="412"/>
    <cellStyle name="_Data_Anlagen Referenz-LUP 06-17 - 1. Lesung" xfId="413"/>
    <cellStyle name="_Data_Anlagen Referenz-LUP 06-17 - 1. Lesung_Checks" xfId="414"/>
    <cellStyle name="_Data_Anlagen Referenz-LUP 06-17 - 1. Lesung_Checks_1" xfId="415"/>
    <cellStyle name="_Data_Anlagen Referenz-LUP 06-17 - 1. Lesung_Checks_Checks" xfId="416"/>
    <cellStyle name="_Data_Anlagen Referenz-LUP 06-17 - 1. Lesung_Checks_Checks_1" xfId="417"/>
    <cellStyle name="_Data_C   GF_Motorrad" xfId="418"/>
    <cellStyle name="_Data_C   GF_Motorrad_Checks" xfId="419"/>
    <cellStyle name="_Data_C   GF_Motorrad_Checks_1" xfId="420"/>
    <cellStyle name="_Data_C   GF_Motorrad_Checks_Checks" xfId="421"/>
    <cellStyle name="_Data_C   GF_Motorrad_Checks_Checks_1" xfId="422"/>
    <cellStyle name="_Data_CH_Vergleich_Peer Review_Packages" xfId="423"/>
    <cellStyle name="_Data_CH_Vergleich_Peer Review_Packages 2" xfId="424"/>
    <cellStyle name="_Data_CH_Vergleich_Peer Review_Packages 2 2" xfId="425"/>
    <cellStyle name="_Data_CH_Vergleich_Peer Review_Packages 2 2_2008 (final)" xfId="426"/>
    <cellStyle name="_Data_CH_Vergleich_Peer Review_Packages 3" xfId="427"/>
    <cellStyle name="_Data_CH_Vergleich_Peer Review_Packages_1" xfId="428"/>
    <cellStyle name="_Data_CH_Vergleich_Peer Review_Packages_1 2" xfId="429"/>
    <cellStyle name="_Data_CH_Vergleich_Peer Review_Packages_1 2 2" xfId="430"/>
    <cellStyle name="_Data_CH_Vergleich_Peer Review_Packages_1 2 2_2008 (final)" xfId="431"/>
    <cellStyle name="_Data_CH_Vergleich_Peer Review_Packages_1 3" xfId="432"/>
    <cellStyle name="_Data_CH_Vergleich_Peer Review_Packages_1_2008 (final)" xfId="433"/>
    <cellStyle name="_Data_CH_Vergleich_Peer Review_Packages_1_Checks" xfId="434"/>
    <cellStyle name="_Data_CH_Vergleich_Peer Review_Packages_1_Checks_1" xfId="435"/>
    <cellStyle name="_Data_CH_Vergleich_Peer Review_Packages_1_Checks_Checks" xfId="436"/>
    <cellStyle name="_Data_CH_Vergleich_Peer Review_Packages_1_Checks_Checks_1" xfId="437"/>
    <cellStyle name="_Data_CH_Vergleich_Peer Review_Packages_1_PIVOT Std.Satz" xfId="438"/>
    <cellStyle name="_Data_CH_Vergleich_Peer Review_Packages_1_PIVOT Std.Satz 2" xfId="439"/>
    <cellStyle name="_Data_CH_Vergleich_Peer Review_Packages_1_PIVOT Std.Satz_2008 (final)" xfId="440"/>
    <cellStyle name="_Data_CH_Vergleich_Peer Review_Packages_2008 (final)" xfId="441"/>
    <cellStyle name="_Data_CH_Vergleich_Peer Review_Packages_Checks" xfId="442"/>
    <cellStyle name="_Data_CH_Vergleich_Peer Review_Packages_Checks_1" xfId="443"/>
    <cellStyle name="_Data_CH_Vergleich_Peer Review_Packages_Checks_Checks" xfId="444"/>
    <cellStyle name="_Data_CH_Vergleich_Peer Review_Packages_Checks_Checks_1" xfId="445"/>
    <cellStyle name="_Data_CH_Vergleich_Peer Review_Packages_PIVOT Std.Satz" xfId="446"/>
    <cellStyle name="_Data_CH_Vergleich_Peer Review_Packages_PIVOT Std.Satz 2" xfId="447"/>
    <cellStyle name="_Data_CH_Vergleich_Peer Review_Packages_PIVOT Std.Satz_2008 (final)" xfId="448"/>
    <cellStyle name="_Data_Checks" xfId="449"/>
    <cellStyle name="_Data_Checks_1" xfId="450"/>
    <cellStyle name="_Data_Checks_Checks" xfId="451"/>
    <cellStyle name="_Data_Checks_Checks_1" xfId="452"/>
    <cellStyle name="_Data_DartGrafik" xfId="453"/>
    <cellStyle name="_Data_Datenquelle UX LUP 06-17 (ZZ)" xfId="454"/>
    <cellStyle name="_Data_Datenquelle UX LUP 06-17 (ZZ)_Checks" xfId="455"/>
    <cellStyle name="_Data_Datenquelle UX LUP 06-17 (ZZ)_Checks_1" xfId="456"/>
    <cellStyle name="_Data_Datenquelle UX LUP 06-17 (ZZ)_Checks_Checks" xfId="457"/>
    <cellStyle name="_Data_Datenquelle UX LUP 06-17 (ZZ)_Checks_Checks_1" xfId="458"/>
    <cellStyle name="_Data_Eigenleistung_Bereich_LUP2" xfId="459"/>
    <cellStyle name="_Data_Eigenleistung_Bereich_LUP2_Checks" xfId="460"/>
    <cellStyle name="_Data_Eigenleistung_Bereich_LUP2_Checks_1" xfId="461"/>
    <cellStyle name="_Data_Eigenleistung_Bereich_LUP2_Checks_Checks" xfId="462"/>
    <cellStyle name="_Data_Eigenleistung_Bereich_LUP2_Checks_Checks_1" xfId="463"/>
    <cellStyle name="_Data_ES SI_MRC 2007_Mai" xfId="464"/>
    <cellStyle name="_Data_Flash-Zahlen int Budget" xfId="465"/>
    <cellStyle name="_Data_Flash-Zahlen int Budget_Checks" xfId="466"/>
    <cellStyle name="_Data_Flash-Zahlen int Budget_Checks_1" xfId="467"/>
    <cellStyle name="_Data_Flash-Zahlen int Budget_Checks_Checks" xfId="468"/>
    <cellStyle name="_Data_Flash-Zahlen int Budget_Checks_Checks_1" xfId="469"/>
    <cellStyle name="_Data_MMR-Report int Budget" xfId="470"/>
    <cellStyle name="_Data_MMR-Report int Budget 2" xfId="471"/>
    <cellStyle name="_Data_MMR-Report int Budget 2 2" xfId="472"/>
    <cellStyle name="_Data_MMR-Report int Budget 2 2_2008 (final)" xfId="473"/>
    <cellStyle name="_Data_MMR-Report int Budget 3" xfId="474"/>
    <cellStyle name="_Data_MMR-Report int Budget_2008 (final)" xfId="475"/>
    <cellStyle name="_Data_MMR-Report int Budget_Checks" xfId="476"/>
    <cellStyle name="_Data_MMR-Report int Budget_Checks_1" xfId="477"/>
    <cellStyle name="_Data_MMR-Report int Budget_Checks_Checks" xfId="478"/>
    <cellStyle name="_Data_MMR-Report int Budget_Checks_Checks_1" xfId="479"/>
    <cellStyle name="_Data_MMR-Report int Budget_PIVOT Std.Satz" xfId="480"/>
    <cellStyle name="_Data_MMR-Report int Budget_PIVOT Std.Satz 2" xfId="481"/>
    <cellStyle name="_Data_MMR-Report int Budget_PIVOT Std.Satz_2008 (final)" xfId="482"/>
    <cellStyle name="_Data_Referenz-LUP07_2008_2019inkl.InvUK" xfId="483"/>
    <cellStyle name="_Data_Referenz-LUP07_2008_2019inkl.InvUK_Checks" xfId="484"/>
    <cellStyle name="_Data_Referenz-LUP07_2008_2019inkl.InvUK_Checks_1" xfId="485"/>
    <cellStyle name="_Data_Referenz-LUP07_2008_2019inkl.InvUK_Checks_Checks" xfId="486"/>
    <cellStyle name="_Data_Referenz-LUP07_2008_2019inkl.InvUK_Checks_Checks_1" xfId="487"/>
    <cellStyle name="_Data_Referenz-LUP07_2008_2019VarUK (3)" xfId="488"/>
    <cellStyle name="_Data_Referenz-LUP07_2008_2019VarUK (3)_Checks" xfId="489"/>
    <cellStyle name="_Data_Referenz-LUP07_2008_2019VarUK (3)_Checks_1" xfId="490"/>
    <cellStyle name="_Data_Referenz-LUP07_2008_2019VarUK (3)_Checks_Checks" xfId="491"/>
    <cellStyle name="_Data_Referenz-LUP07_2008_2019VarUK (3)_Checks_Checks_1" xfId="492"/>
    <cellStyle name="_Data_Softlab_Bilanzplaung_Aufsatz_FR-11" xfId="493"/>
    <cellStyle name="_Data_Softlab_Bilanzplaung_Aufsatz_FR-11_Checks" xfId="494"/>
    <cellStyle name="_Data_Softlab_Bilanzplaung_Aufsatz_FR-11_Checks_1" xfId="495"/>
    <cellStyle name="_Data_Softlab_Bilanzplaung_Aufsatz_FR-11_Checks_Checks" xfId="496"/>
    <cellStyle name="_Data_Softlab_Bilanzplaung_Aufsatz_FR-11_Checks_Checks_1" xfId="497"/>
    <cellStyle name="_Data_TSI Grafischer_Bericht_Template_TEC Herrn Heil mit Sternausrichtung" xfId="498"/>
    <cellStyle name="_Data_TSI Grafischer_Bericht_Template_TEC Herrn Heil mit Sternausrichtung_Checks" xfId="499"/>
    <cellStyle name="_Data_TSI Grafischer_Bericht_Template_TEC Herrn Heil mit Sternausrichtung_Checks_1" xfId="500"/>
    <cellStyle name="_Data_TSI Grafischer_Bericht_Template_TEC Herrn Heil mit Sternausrichtung_Checks_Checks" xfId="501"/>
    <cellStyle name="_Data_TSI Grafischer_Bericht_Template_TEC Herrn Heil mit Sternausrichtung_Checks_Checks_1" xfId="502"/>
    <cellStyle name="_Header" xfId="503"/>
    <cellStyle name="_Input-Tool_2007" xfId="504"/>
    <cellStyle name="_Input-Tool_2007 2" xfId="505"/>
    <cellStyle name="_Input-Tool_2007 2 2" xfId="506"/>
    <cellStyle name="_Input-Tool_2007 2 2_2008 (final)" xfId="507"/>
    <cellStyle name="_Input-Tool_2007 3" xfId="508"/>
    <cellStyle name="_Input-Tool_2007_2008 (final)" xfId="509"/>
    <cellStyle name="_Input-Tool_2007_Checks" xfId="510"/>
    <cellStyle name="_Input-Tool_2007_PIVOT Std.Satz" xfId="511"/>
    <cellStyle name="_Input-Tool_2007_PIVOT Std.Satz 2" xfId="512"/>
    <cellStyle name="_Input-Tool_2007_PIVOT Std.Satz_2008 (final)" xfId="513"/>
    <cellStyle name="_Input-Tool_2007_V2" xfId="514"/>
    <cellStyle name="_Input-Tool_2007_V2 2" xfId="515"/>
    <cellStyle name="_Input-Tool_2007_V2 2 2" xfId="516"/>
    <cellStyle name="_Input-Tool_2007_V2 2 2_2008 (final)" xfId="517"/>
    <cellStyle name="_Input-Tool_2007_V2 3" xfId="518"/>
    <cellStyle name="_Input-Tool_2007_V2_2008 (final)" xfId="519"/>
    <cellStyle name="_Input-Tool_2007_V2_Checks" xfId="520"/>
    <cellStyle name="_Input-Tool_2007_V2_PIVOT Std.Satz" xfId="521"/>
    <cellStyle name="_Input-Tool_2007_V2_PIVOT Std.Satz 2" xfId="522"/>
    <cellStyle name="_Input-Tool_2007_V2_PIVOT Std.Satz_2008 (final)" xfId="523"/>
    <cellStyle name="_Row1" xfId="524"/>
    <cellStyle name="_Row1 2" xfId="525"/>
    <cellStyle name="_Row1 2 2" xfId="526"/>
    <cellStyle name="_Row1 2 2_2008 (final)" xfId="527"/>
    <cellStyle name="_Row1 3" xfId="528"/>
    <cellStyle name="_Row1_2008 (final)" xfId="529"/>
    <cellStyle name="_Row1_Checks" xfId="530"/>
    <cellStyle name="_Row1_PIVOT Std.Satz" xfId="531"/>
    <cellStyle name="_Row1_PIVOT Std.Satz 2" xfId="532"/>
    <cellStyle name="_Row1_PIVOT Std.Satz_2008 (final)" xfId="533"/>
    <cellStyle name="_Row2" xfId="534"/>
    <cellStyle name="_Row3" xfId="535"/>
    <cellStyle name="_Row4" xfId="536"/>
    <cellStyle name="_Row5" xfId="537"/>
    <cellStyle name="_Row6" xfId="538"/>
    <cellStyle name="_Row7" xfId="539"/>
    <cellStyle name="+0" xfId="540"/>
    <cellStyle name="+0 2" xfId="541"/>
    <cellStyle name="+0 2 2" xfId="542"/>
    <cellStyle name="+0 3" xfId="543"/>
    <cellStyle name="+0,0" xfId="544"/>
    <cellStyle name="+0,0 2" xfId="545"/>
    <cellStyle name="+0,0 2 2" xfId="546"/>
    <cellStyle name="+0,0 3" xfId="547"/>
    <cellStyle name="+0_02-11-04_Konzern-LUP04" xfId="548"/>
    <cellStyle name="0" xfId="549"/>
    <cellStyle name="0 2" xfId="550"/>
    <cellStyle name="0 2 2" xfId="551"/>
    <cellStyle name="0 3" xfId="552"/>
    <cellStyle name="0,0" xfId="553"/>
    <cellStyle name="0,0 2" xfId="554"/>
    <cellStyle name="0,0 2 2" xfId="555"/>
    <cellStyle name="0,0 3" xfId="556"/>
    <cellStyle name="0_KAMML_95" xfId="557"/>
    <cellStyle name="0_KAMML_95_080709_WIP details Breunig" xfId="558"/>
    <cellStyle name="0_KAMML_95_2008 (final)" xfId="559"/>
    <cellStyle name="0_KAMML_95_Checks" xfId="560"/>
    <cellStyle name="0_KAMML_95_Checks_1" xfId="561"/>
    <cellStyle name="0_KAMML_95_Checks_2" xfId="562"/>
    <cellStyle name="0_KAMML_95_Checks_Checks" xfId="563"/>
    <cellStyle name="10" xfId="564"/>
    <cellStyle name="10 2" xfId="565"/>
    <cellStyle name="10 2 2" xfId="566"/>
    <cellStyle name="10 3" xfId="567"/>
    <cellStyle name="10_2008 (final)" xfId="568"/>
    <cellStyle name="11" xfId="55"/>
    <cellStyle name="12" xfId="569"/>
    <cellStyle name="14" xfId="570"/>
    <cellStyle name="20% - Akzent1" xfId="571"/>
    <cellStyle name="20% - Akzent1 2" xfId="572"/>
    <cellStyle name="20% - Akzent1_2008 (final)" xfId="573"/>
    <cellStyle name="20% - Akzent2" xfId="574"/>
    <cellStyle name="20% - Akzent2 2" xfId="575"/>
    <cellStyle name="20% - Akzent2_2008 (final)" xfId="576"/>
    <cellStyle name="20% - Akzent3" xfId="577"/>
    <cellStyle name="20% - Akzent3 2" xfId="578"/>
    <cellStyle name="20% - Akzent3_2008 (final)" xfId="579"/>
    <cellStyle name="20% - Akzent4" xfId="580"/>
    <cellStyle name="20% - Akzent4 2" xfId="581"/>
    <cellStyle name="20% - Akzent4_2008 (final)" xfId="582"/>
    <cellStyle name="20% - Akzent5" xfId="583"/>
    <cellStyle name="20% - Akzent5 2" xfId="584"/>
    <cellStyle name="20% - Akzent5_2008 (final)" xfId="585"/>
    <cellStyle name="20% - Akzent6" xfId="586"/>
    <cellStyle name="20% - Akzent6 2" xfId="587"/>
    <cellStyle name="20% - Akzent6_2008 (final)" xfId="588"/>
    <cellStyle name="20% - アクセント 1 10" xfId="1194"/>
    <cellStyle name="20% - アクセント 1 11" xfId="1195"/>
    <cellStyle name="20% - アクセント 1 2" xfId="116"/>
    <cellStyle name="20% - アクセント 1 2 2" xfId="117"/>
    <cellStyle name="20% - アクセント 1 2 2 2" xfId="1668"/>
    <cellStyle name="20% - アクセント 1 2 3" xfId="118"/>
    <cellStyle name="20% - アクセント 1 2 4" xfId="1196"/>
    <cellStyle name="20% - アクセント 1 2 5" xfId="1131"/>
    <cellStyle name="20% - アクセント 1 2 6" xfId="1617"/>
    <cellStyle name="20% - アクセント 1 3" xfId="119"/>
    <cellStyle name="20% - アクセント 1 3 2" xfId="120"/>
    <cellStyle name="20% - アクセント 1 4" xfId="589"/>
    <cellStyle name="20% - アクセント 1 5" xfId="590"/>
    <cellStyle name="20% - アクセント 1 6" xfId="1197"/>
    <cellStyle name="20% - アクセント 1 7" xfId="1198"/>
    <cellStyle name="20% - アクセント 1 8" xfId="1199"/>
    <cellStyle name="20% - アクセント 1 9" xfId="1200"/>
    <cellStyle name="20% - アクセント 2 10" xfId="1201"/>
    <cellStyle name="20% - アクセント 2 11" xfId="1202"/>
    <cellStyle name="20% - アクセント 2 2" xfId="121"/>
    <cellStyle name="20% - アクセント 2 2 2" xfId="122"/>
    <cellStyle name="20% - アクセント 2 2 2 2" xfId="1669"/>
    <cellStyle name="20% - アクセント 2 2 3" xfId="123"/>
    <cellStyle name="20% - アクセント 2 2 4" xfId="1203"/>
    <cellStyle name="20% - アクセント 2 2 5" xfId="1132"/>
    <cellStyle name="20% - アクセント 2 2 6" xfId="1618"/>
    <cellStyle name="20% - アクセント 2 3" xfId="124"/>
    <cellStyle name="20% - アクセント 2 3 2" xfId="125"/>
    <cellStyle name="20% - アクセント 2 4" xfId="591"/>
    <cellStyle name="20% - アクセント 2 5" xfId="592"/>
    <cellStyle name="20% - アクセント 2 6" xfId="1204"/>
    <cellStyle name="20% - アクセント 2 7" xfId="1205"/>
    <cellStyle name="20% - アクセント 2 8" xfId="1206"/>
    <cellStyle name="20% - アクセント 2 9" xfId="1207"/>
    <cellStyle name="20% - アクセント 3 10" xfId="1208"/>
    <cellStyle name="20% - アクセント 3 11" xfId="1209"/>
    <cellStyle name="20% - アクセント 3 2" xfId="126"/>
    <cellStyle name="20% - アクセント 3 2 2" xfId="127"/>
    <cellStyle name="20% - アクセント 3 2 2 2" xfId="1670"/>
    <cellStyle name="20% - アクセント 3 2 3" xfId="128"/>
    <cellStyle name="20% - アクセント 3 2 4" xfId="1210"/>
    <cellStyle name="20% - アクセント 3 2 5" xfId="1133"/>
    <cellStyle name="20% - アクセント 3 2 6" xfId="1619"/>
    <cellStyle name="20% - アクセント 3 3" xfId="129"/>
    <cellStyle name="20% - アクセント 3 3 2" xfId="130"/>
    <cellStyle name="20% - アクセント 3 4" xfId="593"/>
    <cellStyle name="20% - アクセント 3 5" xfId="594"/>
    <cellStyle name="20% - アクセント 3 6" xfId="1211"/>
    <cellStyle name="20% - アクセント 3 7" xfId="1212"/>
    <cellStyle name="20% - アクセント 3 8" xfId="1213"/>
    <cellStyle name="20% - アクセント 3 9" xfId="1214"/>
    <cellStyle name="20% - アクセント 4 10" xfId="1215"/>
    <cellStyle name="20% - アクセント 4 11" xfId="1216"/>
    <cellStyle name="20% - アクセント 4 2" xfId="131"/>
    <cellStyle name="20% - アクセント 4 2 2" xfId="132"/>
    <cellStyle name="20% - アクセント 4 2 2 2" xfId="1671"/>
    <cellStyle name="20% - アクセント 4 2 3" xfId="133"/>
    <cellStyle name="20% - アクセント 4 2 4" xfId="1217"/>
    <cellStyle name="20% - アクセント 4 2 5" xfId="1134"/>
    <cellStyle name="20% - アクセント 4 2 6" xfId="1620"/>
    <cellStyle name="20% - アクセント 4 3" xfId="134"/>
    <cellStyle name="20% - アクセント 4 3 2" xfId="135"/>
    <cellStyle name="20% - アクセント 4 4" xfId="595"/>
    <cellStyle name="20% - アクセント 4 5" xfId="596"/>
    <cellStyle name="20% - アクセント 4 6" xfId="1218"/>
    <cellStyle name="20% - アクセント 4 7" xfId="1219"/>
    <cellStyle name="20% - アクセント 4 8" xfId="1220"/>
    <cellStyle name="20% - アクセント 4 9" xfId="1221"/>
    <cellStyle name="20% - アクセント 5 10" xfId="1222"/>
    <cellStyle name="20% - アクセント 5 2" xfId="136"/>
    <cellStyle name="20% - アクセント 5 2 2" xfId="137"/>
    <cellStyle name="20% - アクセント 5 2 3" xfId="138"/>
    <cellStyle name="20% - アクセント 5 3" xfId="139"/>
    <cellStyle name="20% - アクセント 5 3 2" xfId="140"/>
    <cellStyle name="20% - アクセント 5 4" xfId="597"/>
    <cellStyle name="20% - アクセント 5 5" xfId="1224"/>
    <cellStyle name="20% - アクセント 5 6" xfId="1225"/>
    <cellStyle name="20% - アクセント 5 7" xfId="1226"/>
    <cellStyle name="20% - アクセント 5 8" xfId="1227"/>
    <cellStyle name="20% - アクセント 5 9" xfId="1228"/>
    <cellStyle name="20% - アクセント 6 10" xfId="1229"/>
    <cellStyle name="20% - アクセント 6 2" xfId="141"/>
    <cellStyle name="20% - アクセント 6 2 2" xfId="142"/>
    <cellStyle name="20% - アクセント 6 2 2 2" xfId="1672"/>
    <cellStyle name="20% - アクセント 6 2 3" xfId="143"/>
    <cellStyle name="20% - アクセント 6 2 4" xfId="1621"/>
    <cellStyle name="20% - アクセント 6 3" xfId="144"/>
    <cellStyle name="20% - アクセント 6 3 2" xfId="145"/>
    <cellStyle name="20% - アクセント 6 4" xfId="598"/>
    <cellStyle name="20% - アクセント 6 5" xfId="1230"/>
    <cellStyle name="20% - アクセント 6 6" xfId="1231"/>
    <cellStyle name="20% - アクセント 6 7" xfId="1232"/>
    <cellStyle name="20% - アクセント 6 8" xfId="1233"/>
    <cellStyle name="20% - アクセント 6 9" xfId="1234"/>
    <cellStyle name="2-stellig" xfId="599"/>
    <cellStyle name="2-stellig DM" xfId="600"/>
    <cellStyle name="2-stellig_SF" xfId="601"/>
    <cellStyle name="3-stellig" xfId="602"/>
    <cellStyle name="40% - Akzent1" xfId="603"/>
    <cellStyle name="40% - Akzent1 2" xfId="604"/>
    <cellStyle name="40% - Akzent1_2008 (final)" xfId="605"/>
    <cellStyle name="40% - Akzent2" xfId="606"/>
    <cellStyle name="40% - Akzent2 2" xfId="607"/>
    <cellStyle name="40% - Akzent2_2008 (final)" xfId="608"/>
    <cellStyle name="40% - Akzent3" xfId="609"/>
    <cellStyle name="40% - Akzent3 2" xfId="610"/>
    <cellStyle name="40% - Akzent3_2008 (final)" xfId="611"/>
    <cellStyle name="40% - Akzent4" xfId="612"/>
    <cellStyle name="40% - Akzent4 2" xfId="613"/>
    <cellStyle name="40% - Akzent4_2008 (final)" xfId="614"/>
    <cellStyle name="40% - Akzent5" xfId="615"/>
    <cellStyle name="40% - Akzent5 2" xfId="616"/>
    <cellStyle name="40% - Akzent5_2008 (final)" xfId="617"/>
    <cellStyle name="40% - Akzent6" xfId="618"/>
    <cellStyle name="40% - Akzent6 2" xfId="619"/>
    <cellStyle name="40% - Akzent6_2008 (final)" xfId="620"/>
    <cellStyle name="40% - アクセント 1 10" xfId="1235"/>
    <cellStyle name="40% - アクセント 1 11" xfId="1236"/>
    <cellStyle name="40% - アクセント 1 2" xfId="146"/>
    <cellStyle name="40% - アクセント 1 2 2" xfId="147"/>
    <cellStyle name="40% - アクセント 1 2 2 2" xfId="1673"/>
    <cellStyle name="40% - アクセント 1 2 3" xfId="148"/>
    <cellStyle name="40% - アクセント 1 2 4" xfId="1237"/>
    <cellStyle name="40% - アクセント 1 2 5" xfId="1135"/>
    <cellStyle name="40% - アクセント 1 2 6" xfId="1622"/>
    <cellStyle name="40% - アクセント 1 3" xfId="149"/>
    <cellStyle name="40% - アクセント 1 3 2" xfId="150"/>
    <cellStyle name="40% - アクセント 1 4" xfId="621"/>
    <cellStyle name="40% - アクセント 1 5" xfId="622"/>
    <cellStyle name="40% - アクセント 1 6" xfId="1238"/>
    <cellStyle name="40% - アクセント 1 7" xfId="1239"/>
    <cellStyle name="40% - アクセント 1 8" xfId="1240"/>
    <cellStyle name="40% - アクセント 1 9" xfId="1241"/>
    <cellStyle name="40% - アクセント 2 10" xfId="1242"/>
    <cellStyle name="40% - アクセント 2 2" xfId="151"/>
    <cellStyle name="40% - アクセント 2 2 2" xfId="152"/>
    <cellStyle name="40% - アクセント 2 2 3" xfId="153"/>
    <cellStyle name="40% - アクセント 2 3" xfId="154"/>
    <cellStyle name="40% - アクセント 2 3 2" xfId="155"/>
    <cellStyle name="40% - アクセント 2 4" xfId="623"/>
    <cellStyle name="40% - アクセント 2 5" xfId="1243"/>
    <cellStyle name="40% - アクセント 2 6" xfId="1244"/>
    <cellStyle name="40% - アクセント 2 7" xfId="1245"/>
    <cellStyle name="40% - アクセント 2 8" xfId="1246"/>
    <cellStyle name="40% - アクセント 2 9" xfId="1247"/>
    <cellStyle name="40% - アクセント 3 10" xfId="1248"/>
    <cellStyle name="40% - アクセント 3 11" xfId="1249"/>
    <cellStyle name="40% - アクセント 3 2" xfId="156"/>
    <cellStyle name="40% - アクセント 3 2 2" xfId="157"/>
    <cellStyle name="40% - アクセント 3 2 2 2" xfId="1674"/>
    <cellStyle name="40% - アクセント 3 2 3" xfId="158"/>
    <cellStyle name="40% - アクセント 3 2 4" xfId="1250"/>
    <cellStyle name="40% - アクセント 3 2 5" xfId="1136"/>
    <cellStyle name="40% - アクセント 3 2 6" xfId="1623"/>
    <cellStyle name="40% - アクセント 3 3" xfId="159"/>
    <cellStyle name="40% - アクセント 3 3 2" xfId="160"/>
    <cellStyle name="40% - アクセント 3 4" xfId="624"/>
    <cellStyle name="40% - アクセント 3 5" xfId="625"/>
    <cellStyle name="40% - アクセント 3 6" xfId="1251"/>
    <cellStyle name="40% - アクセント 3 7" xfId="1252"/>
    <cellStyle name="40% - アクセント 3 8" xfId="1253"/>
    <cellStyle name="40% - アクセント 3 9" xfId="1254"/>
    <cellStyle name="40% - アクセント 4 10" xfId="1255"/>
    <cellStyle name="40% - アクセント 4 11" xfId="1256"/>
    <cellStyle name="40% - アクセント 4 2" xfId="161"/>
    <cellStyle name="40% - アクセント 4 2 2" xfId="162"/>
    <cellStyle name="40% - アクセント 4 2 2 2" xfId="1675"/>
    <cellStyle name="40% - アクセント 4 2 3" xfId="163"/>
    <cellStyle name="40% - アクセント 4 2 4" xfId="1257"/>
    <cellStyle name="40% - アクセント 4 2 5" xfId="1137"/>
    <cellStyle name="40% - アクセント 4 2 6" xfId="1624"/>
    <cellStyle name="40% - アクセント 4 3" xfId="164"/>
    <cellStyle name="40% - アクセント 4 3 2" xfId="165"/>
    <cellStyle name="40% - アクセント 4 4" xfId="626"/>
    <cellStyle name="40% - アクセント 4 5" xfId="627"/>
    <cellStyle name="40% - アクセント 4 6" xfId="1258"/>
    <cellStyle name="40% - アクセント 4 7" xfId="1259"/>
    <cellStyle name="40% - アクセント 4 8" xfId="1260"/>
    <cellStyle name="40% - アクセント 4 9" xfId="1261"/>
    <cellStyle name="40% - アクセント 5 10" xfId="1262"/>
    <cellStyle name="40% - アクセント 5 2" xfId="166"/>
    <cellStyle name="40% - アクセント 5 2 2" xfId="167"/>
    <cellStyle name="40% - アクセント 5 2 2 2" xfId="1676"/>
    <cellStyle name="40% - アクセント 5 2 3" xfId="168"/>
    <cellStyle name="40% - アクセント 5 2 4" xfId="1625"/>
    <cellStyle name="40% - アクセント 5 3" xfId="169"/>
    <cellStyle name="40% - アクセント 5 3 2" xfId="170"/>
    <cellStyle name="40% - アクセント 5 4" xfId="628"/>
    <cellStyle name="40% - アクセント 5 5" xfId="1263"/>
    <cellStyle name="40% - アクセント 5 6" xfId="1264"/>
    <cellStyle name="40% - アクセント 5 7" xfId="1265"/>
    <cellStyle name="40% - アクセント 5 8" xfId="1266"/>
    <cellStyle name="40% - アクセント 5 9" xfId="1267"/>
    <cellStyle name="40% - アクセント 6 10" xfId="1268"/>
    <cellStyle name="40% - アクセント 6 11" xfId="1269"/>
    <cellStyle name="40% - アクセント 6 2" xfId="171"/>
    <cellStyle name="40% - アクセント 6 2 2" xfId="172"/>
    <cellStyle name="40% - アクセント 6 2 2 2" xfId="1677"/>
    <cellStyle name="40% - アクセント 6 2 3" xfId="173"/>
    <cellStyle name="40% - アクセント 6 2 4" xfId="1270"/>
    <cellStyle name="40% - アクセント 6 2 5" xfId="1138"/>
    <cellStyle name="40% - アクセント 6 2 6" xfId="1626"/>
    <cellStyle name="40% - アクセント 6 3" xfId="174"/>
    <cellStyle name="40% - アクセント 6 3 2" xfId="175"/>
    <cellStyle name="40% - アクセント 6 4" xfId="629"/>
    <cellStyle name="40% - アクセント 6 5" xfId="630"/>
    <cellStyle name="40% - アクセント 6 6" xfId="1271"/>
    <cellStyle name="40% - アクセント 6 7" xfId="1272"/>
    <cellStyle name="40% - アクセント 6 8" xfId="1273"/>
    <cellStyle name="40% - アクセント 6 9" xfId="1274"/>
    <cellStyle name="60% - Akzent1" xfId="631"/>
    <cellStyle name="60% - Akzent1 2" xfId="632"/>
    <cellStyle name="60% - Akzent1_2008 (final)" xfId="633"/>
    <cellStyle name="60% - Akzent2" xfId="634"/>
    <cellStyle name="60% - Akzent2 2" xfId="635"/>
    <cellStyle name="60% - Akzent2_2008 (final)" xfId="636"/>
    <cellStyle name="60% - Akzent3" xfId="637"/>
    <cellStyle name="60% - Akzent3 2" xfId="638"/>
    <cellStyle name="60% - Akzent3_2008 (final)" xfId="639"/>
    <cellStyle name="60% - Akzent4" xfId="640"/>
    <cellStyle name="60% - Akzent4 2" xfId="641"/>
    <cellStyle name="60% - Akzent4_2008 (final)" xfId="642"/>
    <cellStyle name="60% - Akzent5" xfId="643"/>
    <cellStyle name="60% - Akzent5 2" xfId="644"/>
    <cellStyle name="60% - Akzent5_2008 (final)" xfId="645"/>
    <cellStyle name="60% - Akzent6" xfId="646"/>
    <cellStyle name="60% - Akzent6 2" xfId="647"/>
    <cellStyle name="60% - Akzent6_2008 (final)" xfId="648"/>
    <cellStyle name="60% - アクセント 1 10" xfId="1275"/>
    <cellStyle name="60% - アクセント 1 11" xfId="1276"/>
    <cellStyle name="60% - アクセント 1 2" xfId="176"/>
    <cellStyle name="60% - アクセント 1 2 2" xfId="177"/>
    <cellStyle name="60% - アクセント 1 2 2 2" xfId="1678"/>
    <cellStyle name="60% - アクセント 1 2 3" xfId="178"/>
    <cellStyle name="60% - アクセント 1 2 4" xfId="1277"/>
    <cellStyle name="60% - アクセント 1 2 5" xfId="1139"/>
    <cellStyle name="60% - アクセント 1 2 6" xfId="1627"/>
    <cellStyle name="60% - アクセント 1 3" xfId="179"/>
    <cellStyle name="60% - アクセント 1 3 2" xfId="180"/>
    <cellStyle name="60% - アクセント 1 3 3" xfId="1628"/>
    <cellStyle name="60% - アクセント 1 4" xfId="649"/>
    <cellStyle name="60% - アクセント 1 5" xfId="650"/>
    <cellStyle name="60% - アクセント 1 6" xfId="1278"/>
    <cellStyle name="60% - アクセント 1 7" xfId="1279"/>
    <cellStyle name="60% - アクセント 1 8" xfId="1280"/>
    <cellStyle name="60% - アクセント 1 9" xfId="1281"/>
    <cellStyle name="60% - アクセント 2 10" xfId="1282"/>
    <cellStyle name="60% - アクセント 2 2" xfId="181"/>
    <cellStyle name="60% - アクセント 2 2 2" xfId="182"/>
    <cellStyle name="60% - アクセント 2 2 2 2" xfId="1679"/>
    <cellStyle name="60% - アクセント 2 2 3" xfId="183"/>
    <cellStyle name="60% - アクセント 2 2 4" xfId="1629"/>
    <cellStyle name="60% - アクセント 2 3" xfId="184"/>
    <cellStyle name="60% - アクセント 2 3 2" xfId="185"/>
    <cellStyle name="60% - アクセント 2 3 3" xfId="1630"/>
    <cellStyle name="60% - アクセント 2 4" xfId="651"/>
    <cellStyle name="60% - アクセント 2 5" xfId="1283"/>
    <cellStyle name="60% - アクセント 2 6" xfId="1284"/>
    <cellStyle name="60% - アクセント 2 7" xfId="1285"/>
    <cellStyle name="60% - アクセント 2 8" xfId="1286"/>
    <cellStyle name="60% - アクセント 2 9" xfId="1287"/>
    <cellStyle name="60% - アクセント 3 10" xfId="1288"/>
    <cellStyle name="60% - アクセント 3 11" xfId="1289"/>
    <cellStyle name="60% - アクセント 3 2" xfId="186"/>
    <cellStyle name="60% - アクセント 3 2 2" xfId="187"/>
    <cellStyle name="60% - アクセント 3 2 2 2" xfId="1680"/>
    <cellStyle name="60% - アクセント 3 2 3" xfId="188"/>
    <cellStyle name="60% - アクセント 3 2 4" xfId="1290"/>
    <cellStyle name="60% - アクセント 3 2 5" xfId="1140"/>
    <cellStyle name="60% - アクセント 3 2 6" xfId="1631"/>
    <cellStyle name="60% - アクセント 3 3" xfId="189"/>
    <cellStyle name="60% - アクセント 3 3 2" xfId="190"/>
    <cellStyle name="60% - アクセント 3 3 3" xfId="1632"/>
    <cellStyle name="60% - アクセント 3 4" xfId="652"/>
    <cellStyle name="60% - アクセント 3 5" xfId="653"/>
    <cellStyle name="60% - アクセント 3 6" xfId="1291"/>
    <cellStyle name="60% - アクセント 3 7" xfId="1292"/>
    <cellStyle name="60% - アクセント 3 8" xfId="1293"/>
    <cellStyle name="60% - アクセント 3 9" xfId="1294"/>
    <cellStyle name="60% - アクセント 4 10" xfId="1295"/>
    <cellStyle name="60% - アクセント 4 11" xfId="1296"/>
    <cellStyle name="60% - アクセント 4 2" xfId="191"/>
    <cellStyle name="60% - アクセント 4 2 2" xfId="192"/>
    <cellStyle name="60% - アクセント 4 2 2 2" xfId="1681"/>
    <cellStyle name="60% - アクセント 4 2 3" xfId="193"/>
    <cellStyle name="60% - アクセント 4 2 4" xfId="1297"/>
    <cellStyle name="60% - アクセント 4 2 5" xfId="1141"/>
    <cellStyle name="60% - アクセント 4 2 6" xfId="1633"/>
    <cellStyle name="60% - アクセント 4 3" xfId="194"/>
    <cellStyle name="60% - アクセント 4 3 2" xfId="195"/>
    <cellStyle name="60% - アクセント 4 3 3" xfId="1634"/>
    <cellStyle name="60% - アクセント 4 4" xfId="654"/>
    <cellStyle name="60% - アクセント 4 5" xfId="655"/>
    <cellStyle name="60% - アクセント 4 6" xfId="1298"/>
    <cellStyle name="60% - アクセント 4 7" xfId="1299"/>
    <cellStyle name="60% - アクセント 4 8" xfId="1300"/>
    <cellStyle name="60% - アクセント 4 9" xfId="1301"/>
    <cellStyle name="60% - アクセント 5 10" xfId="1302"/>
    <cellStyle name="60% - アクセント 5 2" xfId="196"/>
    <cellStyle name="60% - アクセント 5 2 2" xfId="197"/>
    <cellStyle name="60% - アクセント 5 2 2 2" xfId="1682"/>
    <cellStyle name="60% - アクセント 5 2 3" xfId="198"/>
    <cellStyle name="60% - アクセント 5 2 4" xfId="1635"/>
    <cellStyle name="60% - アクセント 5 3" xfId="199"/>
    <cellStyle name="60% - アクセント 5 3 2" xfId="200"/>
    <cellStyle name="60% - アクセント 5 3 3" xfId="1636"/>
    <cellStyle name="60% - アクセント 5 4" xfId="656"/>
    <cellStyle name="60% - アクセント 5 5" xfId="1303"/>
    <cellStyle name="60% - アクセント 5 6" xfId="1304"/>
    <cellStyle name="60% - アクセント 5 7" xfId="1305"/>
    <cellStyle name="60% - アクセント 5 8" xfId="1306"/>
    <cellStyle name="60% - アクセント 5 9" xfId="1307"/>
    <cellStyle name="60% - アクセント 6 10" xfId="1308"/>
    <cellStyle name="60% - アクセント 6 11" xfId="1309"/>
    <cellStyle name="60% - アクセント 6 2" xfId="201"/>
    <cellStyle name="60% - アクセント 6 2 2" xfId="202"/>
    <cellStyle name="60% - アクセント 6 2 2 2" xfId="1683"/>
    <cellStyle name="60% - アクセント 6 2 3" xfId="203"/>
    <cellStyle name="60% - アクセント 6 2 4" xfId="1310"/>
    <cellStyle name="60% - アクセント 6 2 5" xfId="1142"/>
    <cellStyle name="60% - アクセント 6 2 6" xfId="1637"/>
    <cellStyle name="60% - アクセント 6 3" xfId="204"/>
    <cellStyle name="60% - アクセント 6 3 2" xfId="205"/>
    <cellStyle name="60% - アクセント 6 3 3" xfId="1638"/>
    <cellStyle name="60% - アクセント 6 4" xfId="657"/>
    <cellStyle name="60% - アクセント 6 5" xfId="658"/>
    <cellStyle name="60% - アクセント 6 6" xfId="1311"/>
    <cellStyle name="60% - アクセント 6 7" xfId="1312"/>
    <cellStyle name="60% - アクセント 6 8" xfId="1313"/>
    <cellStyle name="60% - アクセント 6 9" xfId="1314"/>
    <cellStyle name="Akzent1" xfId="659"/>
    <cellStyle name="Akzent1 2" xfId="660"/>
    <cellStyle name="Akzent1_2008 (final)" xfId="661"/>
    <cellStyle name="Akzent2" xfId="662"/>
    <cellStyle name="Akzent2 2" xfId="663"/>
    <cellStyle name="Akzent2_2008 (final)" xfId="664"/>
    <cellStyle name="Akzent3" xfId="665"/>
    <cellStyle name="Akzent3 2" xfId="666"/>
    <cellStyle name="Akzent3_2008 (final)" xfId="667"/>
    <cellStyle name="Akzent4" xfId="668"/>
    <cellStyle name="Akzent4 2" xfId="669"/>
    <cellStyle name="Akzent4_2008 (final)" xfId="670"/>
    <cellStyle name="Akzent5" xfId="671"/>
    <cellStyle name="Akzent5 2" xfId="672"/>
    <cellStyle name="Akzent5_2008 (final)" xfId="673"/>
    <cellStyle name="Akzent6" xfId="674"/>
    <cellStyle name="Akzent6 2" xfId="675"/>
    <cellStyle name="Akzent6_2008 (final)" xfId="676"/>
    <cellStyle name="Arial 08" xfId="677"/>
    <cellStyle name="Arial 10" xfId="678"/>
    <cellStyle name="Arial 10 2" xfId="679"/>
    <cellStyle name="Arial 10 2 2" xfId="680"/>
    <cellStyle name="Arial 10 3" xfId="681"/>
    <cellStyle name="Arial 10_2008 (final)" xfId="682"/>
    <cellStyle name="Arial 12" xfId="683"/>
    <cellStyle name="Arial 14" xfId="684"/>
    <cellStyle name="Arial 16" xfId="685"/>
    <cellStyle name="Ausgabe" xfId="686"/>
    <cellStyle name="Ausgabe 2" xfId="687"/>
    <cellStyle name="Ausgabe_2008 (final)" xfId="688"/>
    <cellStyle name="Berechnung" xfId="689"/>
    <cellStyle name="Berechnung 2" xfId="690"/>
    <cellStyle name="Berechnung_2008 (final)" xfId="691"/>
    <cellStyle name="BMW Zahl" xfId="692"/>
    <cellStyle name="Brian Header 1" xfId="693"/>
    <cellStyle name="Brian Normal" xfId="694"/>
    <cellStyle name="Ç¥ÁØ_¸Å°¢Ã³¸®ÇöÈ²" xfId="695"/>
    <cellStyle name="Calc Currency (0)" xfId="22"/>
    <cellStyle name="Centered Heading" xfId="56"/>
    <cellStyle name="Column_Title" xfId="57"/>
    <cellStyle name="Comma  - Style1" xfId="696"/>
    <cellStyle name="Comma  - Style2" xfId="697"/>
    <cellStyle name="Comma  - Style3" xfId="698"/>
    <cellStyle name="Comma  - Style4" xfId="699"/>
    <cellStyle name="Comma  - Style5" xfId="700"/>
    <cellStyle name="Comma  - Style6" xfId="701"/>
    <cellStyle name="Comma  - Style7" xfId="702"/>
    <cellStyle name="Comma  - Style8" xfId="703"/>
    <cellStyle name="Comma %" xfId="58"/>
    <cellStyle name="Comma [0] 2" xfId="704"/>
    <cellStyle name="Comma [0] 2 2" xfId="1316"/>
    <cellStyle name="Comma [0] 2 3" xfId="1158"/>
    <cellStyle name="Comma [0]_A" xfId="705"/>
    <cellStyle name="Comma [000.0]" xfId="706"/>
    <cellStyle name="Comma 0.0" xfId="59"/>
    <cellStyle name="Comma 0.0%" xfId="60"/>
    <cellStyle name="Comma 0.00" xfId="61"/>
    <cellStyle name="Comma 0.00%" xfId="62"/>
    <cellStyle name="Comma 0.000" xfId="63"/>
    <cellStyle name="Comma 0.000%" xfId="64"/>
    <cellStyle name="Comma 2" xfId="707"/>
    <cellStyle name="Comma 2 2" xfId="1317"/>
    <cellStyle name="Comma 2 3" xfId="1159"/>
    <cellStyle name="Comma 3" xfId="708"/>
    <cellStyle name="Comma 3 2" xfId="1318"/>
    <cellStyle name="Comma 3 3" xfId="1160"/>
    <cellStyle name="Comma 4" xfId="1167"/>
    <cellStyle name="comma(0)" xfId="709"/>
    <cellStyle name="Comma_★NDI 200504-200603 PL(Adjusted)" xfId="710"/>
    <cellStyle name="Company Name" xfId="65"/>
    <cellStyle name="CR Comma" xfId="66"/>
    <cellStyle name="CR Currency" xfId="67"/>
    <cellStyle name="Credit" xfId="68"/>
    <cellStyle name="Credit subtotal" xfId="69"/>
    <cellStyle name="Credit subtotal 2" xfId="1169"/>
    <cellStyle name="Credit Total" xfId="70"/>
    <cellStyle name="Credit_20070910 NDI Consolidation WP" xfId="71"/>
    <cellStyle name="Currency %" xfId="72"/>
    <cellStyle name="Currency [0]_A" xfId="711"/>
    <cellStyle name="Currency 0.0" xfId="73"/>
    <cellStyle name="Currency 0.0%" xfId="74"/>
    <cellStyle name="Currency 0.0_Operating lease list" xfId="75"/>
    <cellStyle name="Currency 0.00" xfId="76"/>
    <cellStyle name="Currency 0.00%" xfId="77"/>
    <cellStyle name="Currency 0.00_Operating lease list" xfId="78"/>
    <cellStyle name="Currency 0.000" xfId="79"/>
    <cellStyle name="Currency 0.000%" xfId="80"/>
    <cellStyle name="Currency 0.000_Operating lease list" xfId="81"/>
    <cellStyle name="Currency 2" xfId="712"/>
    <cellStyle name="Currency_A" xfId="713"/>
    <cellStyle name="Date" xfId="82"/>
    <cellStyle name="Datum" xfId="714"/>
    <cellStyle name="Datum 2" xfId="1604"/>
    <cellStyle name="Debit" xfId="83"/>
    <cellStyle name="Debit subtotal" xfId="84"/>
    <cellStyle name="Debit subtotal 2" xfId="1170"/>
    <cellStyle name="Debit Total" xfId="85"/>
    <cellStyle name="Debit_20070910 NDI Consolidation WP" xfId="86"/>
    <cellStyle name="Dezimal [0]_S8_Report of sales by products and service segment" xfId="1124"/>
    <cellStyle name="Dezimal 2" xfId="206"/>
    <cellStyle name="Dezimal 3" xfId="715"/>
    <cellStyle name="Eingabe" xfId="716"/>
    <cellStyle name="Eingabe 2" xfId="717"/>
    <cellStyle name="Eingabe_2008 (final)" xfId="718"/>
    <cellStyle name="Einheiten" xfId="719"/>
    <cellStyle name="entry" xfId="23"/>
    <cellStyle name="Ergebnis" xfId="720"/>
    <cellStyle name="Ergebnis 2" xfId="721"/>
    <cellStyle name="Ergebnis_2008 (final)" xfId="722"/>
    <cellStyle name="Erklärender Text" xfId="723"/>
    <cellStyle name="Erklärender Text 2" xfId="724"/>
    <cellStyle name="Erklärender Text_2008 (final)" xfId="725"/>
    <cellStyle name="Euro" xfId="726"/>
    <cellStyle name="Euro 2" xfId="727"/>
    <cellStyle name="Euro 3" xfId="728"/>
    <cellStyle name="Euro 3 2" xfId="729"/>
    <cellStyle name="Euro 4" xfId="730"/>
    <cellStyle name="Euro 5" xfId="1319"/>
    <cellStyle name="Euro 6" xfId="1161"/>
    <cellStyle name="Euro_2008 (final)" xfId="731"/>
    <cellStyle name="Ganzzahl" xfId="732"/>
    <cellStyle name="Gut" xfId="733"/>
    <cellStyle name="Gut 2" xfId="734"/>
    <cellStyle name="Gut_2008 (final)" xfId="735"/>
    <cellStyle name="Header1" xfId="24"/>
    <cellStyle name="Header1 2" xfId="1611"/>
    <cellStyle name="Header2" xfId="25"/>
    <cellStyle name="Header2 2" xfId="1171"/>
    <cellStyle name="Header2 3" xfId="87"/>
    <cellStyle name="Heading" xfId="88"/>
    <cellStyle name="Heading No Underline" xfId="89"/>
    <cellStyle name="Heading With Underline" xfId="90"/>
    <cellStyle name="Heading With Underline 2" xfId="1320"/>
    <cellStyle name="Heading_★06202007 Consolidation 06 4Q" xfId="91"/>
    <cellStyle name="M: Mittel" xfId="736"/>
    <cellStyle name="M: Ohne" xfId="737"/>
    <cellStyle name="M: Schwach" xfId="738"/>
    <cellStyle name="M: Stark" xfId="739"/>
    <cellStyle name="Mit Vorzeichen" xfId="740"/>
    <cellStyle name="Neutral" xfId="741"/>
    <cellStyle name="Neutral 2" xfId="742"/>
    <cellStyle name="Neutral_2008 (final)" xfId="743"/>
    <cellStyle name="Normal" xfId="744"/>
    <cellStyle name="Normal - Style1" xfId="92"/>
    <cellStyle name="Normal 2" xfId="745"/>
    <cellStyle name="Normal 2 2" xfId="1163"/>
    <cellStyle name="Normal 2 3" xfId="1321"/>
    <cellStyle name="Normal 2 4" xfId="1162"/>
    <cellStyle name="Normal 3" xfId="746"/>
    <cellStyle name="Normal 3 2" xfId="1322"/>
    <cellStyle name="Normal 3 3" xfId="1166"/>
    <cellStyle name="Normal 4" xfId="1172"/>
    <cellStyle name="Normal 5" xfId="1603"/>
    <cellStyle name="Normal_#18-Internet" xfId="26"/>
    <cellStyle name="Notiz" xfId="747"/>
    <cellStyle name="Notiz 2" xfId="748"/>
    <cellStyle name="Percent %" xfId="93"/>
    <cellStyle name="Percent % Long Underline" xfId="94"/>
    <cellStyle name="Percent %_Worksheet in  US Financial Statements Ref. Workbook - Single Co" xfId="95"/>
    <cellStyle name="Percent (0)" xfId="96"/>
    <cellStyle name="Percent 0.0%" xfId="97"/>
    <cellStyle name="Percent 0.0% Long Underline" xfId="98"/>
    <cellStyle name="Percent 0.00%" xfId="99"/>
    <cellStyle name="Percent 0.00% Long Underline" xfId="100"/>
    <cellStyle name="Percent 0.000%" xfId="101"/>
    <cellStyle name="Percent 0.000% Long Underline" xfId="102"/>
    <cellStyle name="Percent 2" xfId="749"/>
    <cellStyle name="Plus/Minus 0" xfId="750"/>
    <cellStyle name="price" xfId="27"/>
    <cellStyle name="PSChar" xfId="751"/>
    <cellStyle name="PSDate" xfId="752"/>
    <cellStyle name="PSDec" xfId="753"/>
    <cellStyle name="PSHeading" xfId="754"/>
    <cellStyle name="PSInt" xfId="755"/>
    <cellStyle name="PSSpacer" xfId="756"/>
    <cellStyle name="Rand gesamt" xfId="757"/>
    <cellStyle name="Rand gesamt 2" xfId="758"/>
    <cellStyle name="Rand gesamt 2 2" xfId="759"/>
    <cellStyle name="Rand gesamt 2 2 2" xfId="1175"/>
    <cellStyle name="Rand gesamt 2 3" xfId="1174"/>
    <cellStyle name="Rand gesamt 3" xfId="760"/>
    <cellStyle name="Rand gesamt 3 2" xfId="1176"/>
    <cellStyle name="Rand gesamt 4" xfId="1173"/>
    <cellStyle name="Rand links" xfId="761"/>
    <cellStyle name="Rand links 2" xfId="762"/>
    <cellStyle name="Rand links 2 2" xfId="763"/>
    <cellStyle name="Rand links 3" xfId="764"/>
    <cellStyle name="Rand oben" xfId="765"/>
    <cellStyle name="Rand oben 2" xfId="766"/>
    <cellStyle name="Rand oben 2 2" xfId="767"/>
    <cellStyle name="Rand oben 2 2 2" xfId="1179"/>
    <cellStyle name="Rand oben 2 3" xfId="1178"/>
    <cellStyle name="Rand oben 3" xfId="768"/>
    <cellStyle name="Rand oben 3 2" xfId="1180"/>
    <cellStyle name="Rand oben 4" xfId="1177"/>
    <cellStyle name="Rand rechts" xfId="769"/>
    <cellStyle name="Rand rechts 2" xfId="770"/>
    <cellStyle name="Rand rechts 2 2" xfId="771"/>
    <cellStyle name="Rand rechts 3" xfId="772"/>
    <cellStyle name="Rand unten" xfId="773"/>
    <cellStyle name="Rand unten 2" xfId="774"/>
    <cellStyle name="Rand unten 2 2" xfId="775"/>
    <cellStyle name="Rand unten 2 2 2" xfId="1325"/>
    <cellStyle name="Rand unten 2 3" xfId="1324"/>
    <cellStyle name="Rand unten 3" xfId="776"/>
    <cellStyle name="Rand unten 3 2" xfId="1326"/>
    <cellStyle name="Rand unten 4" xfId="1323"/>
    <cellStyle name="RangeBelow" xfId="103"/>
    <cellStyle name="revised" xfId="28"/>
    <cellStyle name="Roberts" xfId="29"/>
    <cellStyle name="SAPBEXaggData" xfId="207"/>
    <cellStyle name="SAPBEXaggDataEmph" xfId="208"/>
    <cellStyle name="SAPBEXaggItem" xfId="209"/>
    <cellStyle name="SAPBEXaggItemX" xfId="210"/>
    <cellStyle name="SAPBEXchaText" xfId="211"/>
    <cellStyle name="SAPBEXexcBad7" xfId="212"/>
    <cellStyle name="SAPBEXexcBad8" xfId="213"/>
    <cellStyle name="SAPBEXexcBad9" xfId="214"/>
    <cellStyle name="SAPBEXexcCritical4" xfId="215"/>
    <cellStyle name="SAPBEXexcCritical5" xfId="216"/>
    <cellStyle name="SAPBEXexcCritical6" xfId="217"/>
    <cellStyle name="SAPBEXexcGood1" xfId="218"/>
    <cellStyle name="SAPBEXexcGood2" xfId="219"/>
    <cellStyle name="SAPBEXexcGood3" xfId="220"/>
    <cellStyle name="SAPBEXfilterDrill" xfId="221"/>
    <cellStyle name="SAPBEXfilterDrill 2" xfId="1188"/>
    <cellStyle name="SAPBEXfilterDrill 3" xfId="1327"/>
    <cellStyle name="SAPBEXfilterDrill 4" xfId="1605"/>
    <cellStyle name="SAPBEXfilterItem" xfId="222"/>
    <cellStyle name="SAPBEXfilterText" xfId="223"/>
    <cellStyle name="SAPBEXformats" xfId="224"/>
    <cellStyle name="SAPBEXheaderItem" xfId="225"/>
    <cellStyle name="SAPBEXheaderText" xfId="226"/>
    <cellStyle name="SAPBEXheaderText 2" xfId="1181"/>
    <cellStyle name="SAPBEXHLevel0" xfId="227"/>
    <cellStyle name="SAPBEXHLevel0X" xfId="228"/>
    <cellStyle name="SAPBEXHLevel0X 2" xfId="777"/>
    <cellStyle name="SAPBEXHLevel0X 2 2" xfId="778"/>
    <cellStyle name="SAPBEXHLevel0X 3" xfId="779"/>
    <cellStyle name="SAPBEXHLevel0X_2008 (final)" xfId="780"/>
    <cellStyle name="SAPBEXHLevel1" xfId="229"/>
    <cellStyle name="SAPBEXHLevel1 2" xfId="781"/>
    <cellStyle name="SAPBEXHLevel1 2 2" xfId="782"/>
    <cellStyle name="SAPBEXHLevel1 3" xfId="783"/>
    <cellStyle name="SAPBEXHLevel1_2008 (final)" xfId="784"/>
    <cellStyle name="SAPBEXHLevel1X" xfId="230"/>
    <cellStyle name="SAPBEXHLevel1X 2" xfId="785"/>
    <cellStyle name="SAPBEXHLevel1X 2 2" xfId="786"/>
    <cellStyle name="SAPBEXHLevel1X 3" xfId="787"/>
    <cellStyle name="SAPBEXHLevel1X_2008 (final)" xfId="788"/>
    <cellStyle name="SAPBEXHLevel2" xfId="231"/>
    <cellStyle name="SAPBEXHLevel2 2" xfId="789"/>
    <cellStyle name="SAPBEXHLevel2 2 2" xfId="790"/>
    <cellStyle name="SAPBEXHLevel2 3" xfId="791"/>
    <cellStyle name="SAPBEXHLevel2_2008 (final)" xfId="792"/>
    <cellStyle name="SAPBEXHLevel2X" xfId="232"/>
    <cellStyle name="SAPBEXHLevel2X 2" xfId="793"/>
    <cellStyle name="SAPBEXHLevel2X 2 2" xfId="794"/>
    <cellStyle name="SAPBEXHLevel2X 3" xfId="795"/>
    <cellStyle name="SAPBEXHLevel2X_2008 (final)" xfId="796"/>
    <cellStyle name="SAPBEXHLevel3" xfId="233"/>
    <cellStyle name="SAPBEXHLevel3 2" xfId="797"/>
    <cellStyle name="SAPBEXHLevel3 2 2" xfId="798"/>
    <cellStyle name="SAPBEXHLevel3 3" xfId="799"/>
    <cellStyle name="SAPBEXHLevel3_2008 (final)" xfId="800"/>
    <cellStyle name="SAPBEXHLevel3X" xfId="234"/>
    <cellStyle name="SAPBEXHLevel3X 2" xfId="801"/>
    <cellStyle name="SAPBEXHLevel3X 2 2" xfId="802"/>
    <cellStyle name="SAPBEXHLevel3X 3" xfId="803"/>
    <cellStyle name="SAPBEXHLevel3X_2008 (final)" xfId="804"/>
    <cellStyle name="SAPBEXresData" xfId="235"/>
    <cellStyle name="SAPBEXresDataEmph" xfId="236"/>
    <cellStyle name="SAPBEXresItem" xfId="237"/>
    <cellStyle name="SAPBEXresItemX" xfId="238"/>
    <cellStyle name="SAPBEXstdData" xfId="239"/>
    <cellStyle name="SAPBEXstdDataEmph" xfId="240"/>
    <cellStyle name="SAPBEXstdItem" xfId="241"/>
    <cellStyle name="SAPBEXstdItemX" xfId="242"/>
    <cellStyle name="SAPBEXtitle" xfId="243"/>
    <cellStyle name="SAPBEXundefined" xfId="244"/>
    <cellStyle name="SAPError" xfId="805"/>
    <cellStyle name="SAPError 2" xfId="806"/>
    <cellStyle name="SAPError 2 2" xfId="807"/>
    <cellStyle name="SAPError 3" xfId="808"/>
    <cellStyle name="SAPKey" xfId="809"/>
    <cellStyle name="SAPKey 2" xfId="810"/>
    <cellStyle name="SAPKey 2 2" xfId="811"/>
    <cellStyle name="SAPKey 3" xfId="812"/>
    <cellStyle name="SAPLocked" xfId="813"/>
    <cellStyle name="SAPLocked 2" xfId="814"/>
    <cellStyle name="SAPLocked 2 2" xfId="815"/>
    <cellStyle name="SAPLocked 3" xfId="816"/>
    <cellStyle name="SAPOutput" xfId="817"/>
    <cellStyle name="SAPOutput 2" xfId="818"/>
    <cellStyle name="SAPOutput 2 2" xfId="819"/>
    <cellStyle name="SAPOutput 3" xfId="820"/>
    <cellStyle name="SAPSpace" xfId="821"/>
    <cellStyle name="SAPSpace 2" xfId="822"/>
    <cellStyle name="SAPSpace 2 2" xfId="823"/>
    <cellStyle name="SAPSpace 3" xfId="824"/>
    <cellStyle name="SAPText" xfId="825"/>
    <cellStyle name="SAPText 2" xfId="826"/>
    <cellStyle name="SAPText 2 2" xfId="827"/>
    <cellStyle name="SAPText 3" xfId="828"/>
    <cellStyle name="SAPUnLocked" xfId="829"/>
    <cellStyle name="SAPUnLocked 2" xfId="830"/>
    <cellStyle name="SAPUnLocked 2 2" xfId="831"/>
    <cellStyle name="SAPUnLocked 3" xfId="832"/>
    <cellStyle name="Schlecht" xfId="833"/>
    <cellStyle name="Schlecht 2" xfId="834"/>
    <cellStyle name="Schlecht_2008 (final)" xfId="835"/>
    <cellStyle name="Schraffiert" xfId="836"/>
    <cellStyle name="Schraffiert 2" xfId="837"/>
    <cellStyle name="Schraffiert 2 2" xfId="838"/>
    <cellStyle name="Schraffiert 2 2 2" xfId="1184"/>
    <cellStyle name="Schraffiert 2 3" xfId="1183"/>
    <cellStyle name="Schraffiert 3" xfId="839"/>
    <cellStyle name="Schraffiert 3 2" xfId="1185"/>
    <cellStyle name="Schraffiert 4" xfId="1182"/>
    <cellStyle name="section" xfId="30"/>
    <cellStyle name="SEM-BPS-data" xfId="840"/>
    <cellStyle name="SEM-BPS-head" xfId="841"/>
    <cellStyle name="SEM-BPS-headdata" xfId="842"/>
    <cellStyle name="SEM-BPS-headkey" xfId="843"/>
    <cellStyle name="SEM-BPS-input-on" xfId="844"/>
    <cellStyle name="SEM-BPS-key" xfId="845"/>
    <cellStyle name="SEM-BPS-sub1" xfId="846"/>
    <cellStyle name="SEM-BPS-sub2" xfId="847"/>
    <cellStyle name="SEM-BPS-total" xfId="848"/>
    <cellStyle name="Separador de milhares_Humaita_comment proposal 07 00 (1)" xfId="849"/>
    <cellStyle name="Standard 10" xfId="850"/>
    <cellStyle name="Standard 11" xfId="851"/>
    <cellStyle name="Standard 12" xfId="852"/>
    <cellStyle name="Standard 13" xfId="853"/>
    <cellStyle name="Standard 14" xfId="854"/>
    <cellStyle name="Standard 15" xfId="855"/>
    <cellStyle name="Standard 16" xfId="856"/>
    <cellStyle name="Standard 17" xfId="857"/>
    <cellStyle name="Standard 18" xfId="858"/>
    <cellStyle name="Standard 19" xfId="859"/>
    <cellStyle name="Standard 2" xfId="860"/>
    <cellStyle name="Standard 2 2" xfId="861"/>
    <cellStyle name="Standard 2_2008 (final)" xfId="862"/>
    <cellStyle name="Standard 20" xfId="863"/>
    <cellStyle name="Standard 20 2" xfId="864"/>
    <cellStyle name="Standard 20 3" xfId="865"/>
    <cellStyle name="Standard 21" xfId="866"/>
    <cellStyle name="Standard 22" xfId="867"/>
    <cellStyle name="Standard 23" xfId="868"/>
    <cellStyle name="Standard 24" xfId="869"/>
    <cellStyle name="Standard 25" xfId="870"/>
    <cellStyle name="Standard 26" xfId="871"/>
    <cellStyle name="Standard 27" xfId="872"/>
    <cellStyle name="Standard 28" xfId="873"/>
    <cellStyle name="Standard 29" xfId="874"/>
    <cellStyle name="Standard 3" xfId="875"/>
    <cellStyle name="Standard 3 10" xfId="876"/>
    <cellStyle name="Standard 3 11" xfId="877"/>
    <cellStyle name="Standard 3 12" xfId="878"/>
    <cellStyle name="Standard 3 13" xfId="879"/>
    <cellStyle name="Standard 3 14" xfId="880"/>
    <cellStyle name="Standard 3 15" xfId="881"/>
    <cellStyle name="Standard 3 16" xfId="882"/>
    <cellStyle name="Standard 3 17" xfId="883"/>
    <cellStyle name="Standard 3 18" xfId="884"/>
    <cellStyle name="Standard 3 19" xfId="885"/>
    <cellStyle name="Standard 3 2" xfId="886"/>
    <cellStyle name="Standard 3 20" xfId="887"/>
    <cellStyle name="Standard 3 21" xfId="888"/>
    <cellStyle name="Standard 3 22" xfId="889"/>
    <cellStyle name="Standard 3 23" xfId="890"/>
    <cellStyle name="Standard 3 24" xfId="891"/>
    <cellStyle name="Standard 3 25" xfId="892"/>
    <cellStyle name="Standard 3 26" xfId="893"/>
    <cellStyle name="Standard 3 27" xfId="894"/>
    <cellStyle name="Standard 3 28" xfId="895"/>
    <cellStyle name="Standard 3 29" xfId="896"/>
    <cellStyle name="Standard 3 3" xfId="897"/>
    <cellStyle name="Standard 3 30" xfId="898"/>
    <cellStyle name="Standard 3 31" xfId="899"/>
    <cellStyle name="Standard 3 32" xfId="900"/>
    <cellStyle name="Standard 3 33" xfId="901"/>
    <cellStyle name="Standard 3 34" xfId="902"/>
    <cellStyle name="Standard 3 35" xfId="903"/>
    <cellStyle name="Standard 3 36" xfId="904"/>
    <cellStyle name="Standard 3 37" xfId="905"/>
    <cellStyle name="Standard 3 38" xfId="906"/>
    <cellStyle name="Standard 3 39" xfId="907"/>
    <cellStyle name="Standard 3 4" xfId="908"/>
    <cellStyle name="Standard 3 40" xfId="909"/>
    <cellStyle name="Standard 3 41" xfId="910"/>
    <cellStyle name="Standard 3 42" xfId="911"/>
    <cellStyle name="Standard 3 43" xfId="912"/>
    <cellStyle name="Standard 3 44" xfId="913"/>
    <cellStyle name="Standard 3 45" xfId="914"/>
    <cellStyle name="Standard 3 46" xfId="915"/>
    <cellStyle name="Standard 3 47" xfId="916"/>
    <cellStyle name="Standard 3 48" xfId="917"/>
    <cellStyle name="Standard 3 49" xfId="918"/>
    <cellStyle name="Standard 3 5" xfId="919"/>
    <cellStyle name="Standard 3 50" xfId="920"/>
    <cellStyle name="Standard 3 51" xfId="921"/>
    <cellStyle name="Standard 3 52" xfId="922"/>
    <cellStyle name="Standard 3 53" xfId="923"/>
    <cellStyle name="Standard 3 54" xfId="924"/>
    <cellStyle name="Standard 3 55" xfId="925"/>
    <cellStyle name="Standard 3 56" xfId="926"/>
    <cellStyle name="Standard 3 57" xfId="927"/>
    <cellStyle name="Standard 3 58" xfId="928"/>
    <cellStyle name="Standard 3 59" xfId="929"/>
    <cellStyle name="Standard 3 6" xfId="930"/>
    <cellStyle name="Standard 3 60" xfId="931"/>
    <cellStyle name="Standard 3 61" xfId="932"/>
    <cellStyle name="Standard 3 62" xfId="933"/>
    <cellStyle name="Standard 3 63" xfId="934"/>
    <cellStyle name="Standard 3 64" xfId="935"/>
    <cellStyle name="Standard 3 65" xfId="936"/>
    <cellStyle name="Standard 3 66" xfId="937"/>
    <cellStyle name="Standard 3 67" xfId="938"/>
    <cellStyle name="Standard 3 68" xfId="939"/>
    <cellStyle name="Standard 3 69" xfId="940"/>
    <cellStyle name="Standard 3 7" xfId="941"/>
    <cellStyle name="Standard 3 70" xfId="942"/>
    <cellStyle name="Standard 3 71" xfId="943"/>
    <cellStyle name="Standard 3 72" xfId="944"/>
    <cellStyle name="Standard 3 73" xfId="945"/>
    <cellStyle name="Standard 3 74" xfId="946"/>
    <cellStyle name="Standard 3 75" xfId="947"/>
    <cellStyle name="Standard 3 76" xfId="948"/>
    <cellStyle name="Standard 3 77" xfId="949"/>
    <cellStyle name="Standard 3 78" xfId="950"/>
    <cellStyle name="Standard 3 79" xfId="951"/>
    <cellStyle name="Standard 3 8" xfId="952"/>
    <cellStyle name="Standard 3 80" xfId="953"/>
    <cellStyle name="Standard 3 9" xfId="954"/>
    <cellStyle name="Standard 3_Group_Sales_Reporting_03_2009" xfId="955"/>
    <cellStyle name="Standard 30" xfId="956"/>
    <cellStyle name="Standard 31" xfId="957"/>
    <cellStyle name="Standard 32" xfId="958"/>
    <cellStyle name="Standard 33" xfId="959"/>
    <cellStyle name="Standard 34" xfId="960"/>
    <cellStyle name="Standard 35" xfId="961"/>
    <cellStyle name="Standard 36" xfId="962"/>
    <cellStyle name="Standard 37" xfId="963"/>
    <cellStyle name="Standard 38" xfId="964"/>
    <cellStyle name="Standard 39" xfId="965"/>
    <cellStyle name="Standard 4" xfId="966"/>
    <cellStyle name="Standard 40" xfId="967"/>
    <cellStyle name="Standard 41" xfId="968"/>
    <cellStyle name="Standard 42" xfId="969"/>
    <cellStyle name="Standard 43" xfId="970"/>
    <cellStyle name="Standard 44" xfId="971"/>
    <cellStyle name="Standard 45" xfId="972"/>
    <cellStyle name="Standard 46" xfId="973"/>
    <cellStyle name="Standard 47" xfId="974"/>
    <cellStyle name="Standard 48" xfId="975"/>
    <cellStyle name="Standard 49" xfId="976"/>
    <cellStyle name="Standard 5" xfId="245"/>
    <cellStyle name="Standard 50" xfId="977"/>
    <cellStyle name="Standard 51" xfId="978"/>
    <cellStyle name="Standard 52" xfId="979"/>
    <cellStyle name="Standard 53" xfId="980"/>
    <cellStyle name="Standard 54" xfId="981"/>
    <cellStyle name="Standard 55" xfId="982"/>
    <cellStyle name="Standard 56" xfId="983"/>
    <cellStyle name="Standard 57" xfId="984"/>
    <cellStyle name="Standard 58" xfId="985"/>
    <cellStyle name="Standard 59" xfId="986"/>
    <cellStyle name="Standard 6" xfId="987"/>
    <cellStyle name="Standard 60" xfId="988"/>
    <cellStyle name="Standard 61" xfId="989"/>
    <cellStyle name="Standard 62" xfId="990"/>
    <cellStyle name="Standard 63" xfId="991"/>
    <cellStyle name="Standard 64" xfId="992"/>
    <cellStyle name="Standard 65" xfId="993"/>
    <cellStyle name="Standard 66" xfId="994"/>
    <cellStyle name="Standard 67" xfId="995"/>
    <cellStyle name="Standard 68" xfId="996"/>
    <cellStyle name="Standard 69" xfId="997"/>
    <cellStyle name="Standard 7" xfId="998"/>
    <cellStyle name="Standard 70" xfId="999"/>
    <cellStyle name="Standard 71" xfId="1000"/>
    <cellStyle name="Standard 72" xfId="1001"/>
    <cellStyle name="Standard 73" xfId="1002"/>
    <cellStyle name="Standard 74" xfId="1003"/>
    <cellStyle name="Standard 75" xfId="1004"/>
    <cellStyle name="Standard 76" xfId="1005"/>
    <cellStyle name="Standard 77" xfId="1006"/>
    <cellStyle name="Standard 78" xfId="1007"/>
    <cellStyle name="Standard 79" xfId="1008"/>
    <cellStyle name="Standard 8" xfId="1009"/>
    <cellStyle name="Standard 80" xfId="1010"/>
    <cellStyle name="Standard 81" xfId="1011"/>
    <cellStyle name="Standard 82" xfId="1012"/>
    <cellStyle name="Standard 83" xfId="1013"/>
    <cellStyle name="Standard 84" xfId="1014"/>
    <cellStyle name="Standard 85" xfId="1015"/>
    <cellStyle name="Standard 86" xfId="1016"/>
    <cellStyle name="Standard 87" xfId="1017"/>
    <cellStyle name="Standard 88" xfId="1018"/>
    <cellStyle name="Standard 89" xfId="1019"/>
    <cellStyle name="Standard 9" xfId="1020"/>
    <cellStyle name="Standard 90" xfId="1021"/>
    <cellStyle name="Standard_01 Financial Statement - A + B" xfId="1022"/>
    <cellStyle name="Stil 1" xfId="1023"/>
    <cellStyle name="Style 1" xfId="1024"/>
    <cellStyle name="STYLE6" xfId="104"/>
    <cellStyle name="subhead" xfId="105"/>
    <cellStyle name="SubRoutine" xfId="106"/>
    <cellStyle name="Summe" xfId="1025"/>
    <cellStyle name="Summe 2" xfId="1186"/>
    <cellStyle name="test" xfId="1026"/>
    <cellStyle name="test1" xfId="1027"/>
    <cellStyle name="test1 2" xfId="1028"/>
    <cellStyle name="test1 2 2" xfId="1029"/>
    <cellStyle name="test1 3" xfId="1030"/>
    <cellStyle name="test1_2008 (final)" xfId="1031"/>
    <cellStyle name="Tickmark" xfId="107"/>
    <cellStyle name="title" xfId="31"/>
    <cellStyle name="total" xfId="1032"/>
    <cellStyle name="total 2" xfId="1187"/>
    <cellStyle name="Überschrift" xfId="1033"/>
    <cellStyle name="Überschrift 1" xfId="1034"/>
    <cellStyle name="Überschrift 1 2" xfId="1035"/>
    <cellStyle name="Überschrift 1_2008 (final)" xfId="1036"/>
    <cellStyle name="Überschrift 2" xfId="1037"/>
    <cellStyle name="Überschrift 2 2" xfId="1038"/>
    <cellStyle name="Überschrift 2_2008 (final)" xfId="1039"/>
    <cellStyle name="Überschrift 3" xfId="1040"/>
    <cellStyle name="Überschrift 3 2" xfId="1041"/>
    <cellStyle name="Überschrift 3_2008 (final)" xfId="1042"/>
    <cellStyle name="Überschrift 4" xfId="1043"/>
    <cellStyle name="Überschrift 4 2" xfId="1044"/>
    <cellStyle name="Überschrift 4_2008 (final)" xfId="1045"/>
    <cellStyle name="Überschrift 5" xfId="1046"/>
    <cellStyle name="Überschrift_080124_Softlab Planung" xfId="1047"/>
    <cellStyle name="Verknüpfte Zelle" xfId="1048"/>
    <cellStyle name="Verknüpfte Zelle 2" xfId="1049"/>
    <cellStyle name="Verknüpfte Zelle_2008 (final)" xfId="1050"/>
    <cellStyle name="Währung 2" xfId="1051"/>
    <cellStyle name="Warnender Text" xfId="1052"/>
    <cellStyle name="Warnender Text 2" xfId="1053"/>
    <cellStyle name="Warnender Text_2008 (final)" xfId="1054"/>
    <cellStyle name="Z: Dezimal, 1 St." xfId="1055"/>
    <cellStyle name="Z: Dezimal, 2 St." xfId="1056"/>
    <cellStyle name="Z: Einheiten" xfId="1057"/>
    <cellStyle name="Z: Mit Vorzeichen" xfId="1058"/>
    <cellStyle name="Z: Prozent" xfId="1059"/>
    <cellStyle name="Z: Währung" xfId="1060"/>
    <cellStyle name="Zahl" xfId="1061"/>
    <cellStyle name="Zahl 2" xfId="1062"/>
    <cellStyle name="Zahl 2 2" xfId="1063"/>
    <cellStyle name="Zahl 3" xfId="1064"/>
    <cellStyle name="Zahl_2008 (final)" xfId="1065"/>
    <cellStyle name="Zahl1" xfId="1066"/>
    <cellStyle name="Zahl1 2" xfId="1067"/>
    <cellStyle name="Zahl1 2 2" xfId="1068"/>
    <cellStyle name="Zahl1 3" xfId="1069"/>
    <cellStyle name="Zahl1_2008 (final)" xfId="1070"/>
    <cellStyle name="Zelle überprüfen" xfId="1071"/>
    <cellStyle name="Zelle überprüfen 2" xfId="1072"/>
    <cellStyle name="Zelle überprüfen_2008 (final)" xfId="1073"/>
    <cellStyle name="アクセント 1 10" xfId="1328"/>
    <cellStyle name="アクセント 1 11" xfId="1329"/>
    <cellStyle name="アクセント 1 2" xfId="246"/>
    <cellStyle name="アクセント 1 2 2" xfId="247"/>
    <cellStyle name="アクセント 1 2 2 2" xfId="1684"/>
    <cellStyle name="アクセント 1 2 3" xfId="248"/>
    <cellStyle name="アクセント 1 2 4" xfId="1330"/>
    <cellStyle name="アクセント 1 2 5" xfId="1143"/>
    <cellStyle name="アクセント 1 2 6" xfId="1639"/>
    <cellStyle name="アクセント 1 3" xfId="249"/>
    <cellStyle name="アクセント 1 3 2" xfId="250"/>
    <cellStyle name="アクセント 1 3 3" xfId="1640"/>
    <cellStyle name="アクセント 1 4" xfId="1074"/>
    <cellStyle name="アクセント 1 5" xfId="1075"/>
    <cellStyle name="アクセント 1 6" xfId="1331"/>
    <cellStyle name="アクセント 1 7" xfId="1332"/>
    <cellStyle name="アクセント 1 8" xfId="1333"/>
    <cellStyle name="アクセント 1 9" xfId="1334"/>
    <cellStyle name="アクセント 2 10" xfId="1335"/>
    <cellStyle name="アクセント 2 2" xfId="251"/>
    <cellStyle name="アクセント 2 2 2" xfId="252"/>
    <cellStyle name="アクセント 2 2 2 2" xfId="1685"/>
    <cellStyle name="アクセント 2 2 3" xfId="253"/>
    <cellStyle name="アクセント 2 2 4" xfId="1641"/>
    <cellStyle name="アクセント 2 3" xfId="254"/>
    <cellStyle name="アクセント 2 3 2" xfId="255"/>
    <cellStyle name="アクセント 2 3 3" xfId="1642"/>
    <cellStyle name="アクセント 2 4" xfId="1076"/>
    <cellStyle name="アクセント 2 5" xfId="1336"/>
    <cellStyle name="アクセント 2 6" xfId="1337"/>
    <cellStyle name="アクセント 2 7" xfId="1338"/>
    <cellStyle name="アクセント 2 8" xfId="1339"/>
    <cellStyle name="アクセント 2 9" xfId="1340"/>
    <cellStyle name="アクセント 3 10" xfId="1341"/>
    <cellStyle name="アクセント 3 2" xfId="256"/>
    <cellStyle name="アクセント 3 2 2" xfId="257"/>
    <cellStyle name="アクセント 3 2 2 2" xfId="1686"/>
    <cellStyle name="アクセント 3 2 3" xfId="258"/>
    <cellStyle name="アクセント 3 2 4" xfId="1643"/>
    <cellStyle name="アクセント 3 3" xfId="259"/>
    <cellStyle name="アクセント 3 3 2" xfId="260"/>
    <cellStyle name="アクセント 3 3 3" xfId="1644"/>
    <cellStyle name="アクセント 3 4" xfId="1077"/>
    <cellStyle name="アクセント 3 5" xfId="1342"/>
    <cellStyle name="アクセント 3 6" xfId="1343"/>
    <cellStyle name="アクセント 3 7" xfId="1344"/>
    <cellStyle name="アクセント 3 8" xfId="1345"/>
    <cellStyle name="アクセント 3 9" xfId="1346"/>
    <cellStyle name="アクセント 4 10" xfId="1347"/>
    <cellStyle name="アクセント 4 11" xfId="1348"/>
    <cellStyle name="アクセント 4 2" xfId="261"/>
    <cellStyle name="アクセント 4 2 2" xfId="262"/>
    <cellStyle name="アクセント 4 2 2 2" xfId="1687"/>
    <cellStyle name="アクセント 4 2 3" xfId="263"/>
    <cellStyle name="アクセント 4 2 4" xfId="1349"/>
    <cellStyle name="アクセント 4 2 5" xfId="1144"/>
    <cellStyle name="アクセント 4 2 6" xfId="1645"/>
    <cellStyle name="アクセント 4 3" xfId="264"/>
    <cellStyle name="アクセント 4 3 2" xfId="265"/>
    <cellStyle name="アクセント 4 3 3" xfId="1646"/>
    <cellStyle name="アクセント 4 4" xfId="1078"/>
    <cellStyle name="アクセント 4 5" xfId="1079"/>
    <cellStyle name="アクセント 4 6" xfId="1350"/>
    <cellStyle name="アクセント 4 7" xfId="1351"/>
    <cellStyle name="アクセント 4 8" xfId="1352"/>
    <cellStyle name="アクセント 4 9" xfId="1353"/>
    <cellStyle name="アクセント 5 10" xfId="1354"/>
    <cellStyle name="アクセント 5 2" xfId="266"/>
    <cellStyle name="アクセント 5 2 2" xfId="267"/>
    <cellStyle name="アクセント 5 2 3" xfId="268"/>
    <cellStyle name="アクセント 5 3" xfId="269"/>
    <cellStyle name="アクセント 5 3 2" xfId="270"/>
    <cellStyle name="アクセント 5 3 3" xfId="1647"/>
    <cellStyle name="アクセント 5 4" xfId="1080"/>
    <cellStyle name="アクセント 5 5" xfId="1355"/>
    <cellStyle name="アクセント 5 6" xfId="1356"/>
    <cellStyle name="アクセント 5 7" xfId="1357"/>
    <cellStyle name="アクセント 5 8" xfId="1358"/>
    <cellStyle name="アクセント 5 9" xfId="1359"/>
    <cellStyle name="アクセント 6 10" xfId="1360"/>
    <cellStyle name="アクセント 6 2" xfId="271"/>
    <cellStyle name="アクセント 6 2 2" xfId="272"/>
    <cellStyle name="アクセント 6 2 2 2" xfId="1688"/>
    <cellStyle name="アクセント 6 2 3" xfId="273"/>
    <cellStyle name="アクセント 6 2 4" xfId="1648"/>
    <cellStyle name="アクセント 6 3" xfId="274"/>
    <cellStyle name="アクセント 6 3 2" xfId="275"/>
    <cellStyle name="アクセント 6 3 3" xfId="1649"/>
    <cellStyle name="アクセント 6 4" xfId="1081"/>
    <cellStyle name="アクセント 6 5" xfId="1361"/>
    <cellStyle name="アクセント 6 6" xfId="1362"/>
    <cellStyle name="アクセント 6 7" xfId="1363"/>
    <cellStyle name="アクセント 6 8" xfId="1364"/>
    <cellStyle name="アクセント 6 9" xfId="1365"/>
    <cellStyle name="スタイル 1" xfId="1082"/>
    <cellStyle name="タイトル 10" xfId="1366"/>
    <cellStyle name="タイトル 11" xfId="1367"/>
    <cellStyle name="タイトル 2" xfId="276"/>
    <cellStyle name="タイトル 2 2" xfId="1369"/>
    <cellStyle name="タイトル 2 3" xfId="1368"/>
    <cellStyle name="タイトル 2 4" xfId="1145"/>
    <cellStyle name="タイトル 2 5" xfId="1650"/>
    <cellStyle name="タイトル 3" xfId="277"/>
    <cellStyle name="タイトル 4" xfId="1083"/>
    <cellStyle name="タイトル 5" xfId="1084"/>
    <cellStyle name="タイトル 6" xfId="1370"/>
    <cellStyle name="タイトル 7" xfId="1371"/>
    <cellStyle name="タイトル 8" xfId="1372"/>
    <cellStyle name="タイトル 9" xfId="1373"/>
    <cellStyle name="チェック セル 10" xfId="1374"/>
    <cellStyle name="チェック セル 2" xfId="278"/>
    <cellStyle name="チェック セル 2 2" xfId="279"/>
    <cellStyle name="チェック セル 2 3" xfId="280"/>
    <cellStyle name="チェック セル 3" xfId="281"/>
    <cellStyle name="チェック セル 3 2" xfId="282"/>
    <cellStyle name="チェック セル 3 3" xfId="1651"/>
    <cellStyle name="チェック セル 4" xfId="1085"/>
    <cellStyle name="チェック セル 5" xfId="1375"/>
    <cellStyle name="チェック セル 6" xfId="1376"/>
    <cellStyle name="チェック セル 7" xfId="1377"/>
    <cellStyle name="チェック セル 8" xfId="1378"/>
    <cellStyle name="チェック セル 9" xfId="1379"/>
    <cellStyle name="どちらでもない 10" xfId="1380"/>
    <cellStyle name="どちらでもない 2" xfId="283"/>
    <cellStyle name="どちらでもない 2 2" xfId="284"/>
    <cellStyle name="どちらでもない 2 3" xfId="285"/>
    <cellStyle name="どちらでもない 2 4" xfId="1652"/>
    <cellStyle name="どちらでもない 3" xfId="286"/>
    <cellStyle name="どちらでもない 3 2" xfId="287"/>
    <cellStyle name="どちらでもない 4" xfId="1086"/>
    <cellStyle name="どちらでもない 5" xfId="1381"/>
    <cellStyle name="どちらでもない 6" xfId="1382"/>
    <cellStyle name="どちらでもない 7" xfId="1383"/>
    <cellStyle name="どちらでもない 8" xfId="1384"/>
    <cellStyle name="どちらでもない 9" xfId="1385"/>
    <cellStyle name="パーセント" xfId="2" builtinId="5"/>
    <cellStyle name="パーセント 10" xfId="1386"/>
    <cellStyle name="パーセント 11" xfId="1387"/>
    <cellStyle name="パーセント 12" xfId="1388"/>
    <cellStyle name="パーセント 13" xfId="1155"/>
    <cellStyle name="パーセント 14" xfId="1602"/>
    <cellStyle name="パーセント 2" xfId="7"/>
    <cellStyle name="パーセント 2 2" xfId="9"/>
    <cellStyle name="パーセント 2 2 2" xfId="288"/>
    <cellStyle name="パーセント 2 3" xfId="18"/>
    <cellStyle name="パーセント 2 3 2" xfId="1614"/>
    <cellStyle name="パーセント 3" xfId="12"/>
    <cellStyle name="パーセント 3 2" xfId="47"/>
    <cellStyle name="パーセント 3 2 2" xfId="290"/>
    <cellStyle name="パーセント 3 3" xfId="289"/>
    <cellStyle name="パーセント 4" xfId="20"/>
    <cellStyle name="パーセント 4 2" xfId="43"/>
    <cellStyle name="パーセント 4 3" xfId="49"/>
    <cellStyle name="パーセント 4 4" xfId="291"/>
    <cellStyle name="パーセント 5" xfId="292"/>
    <cellStyle name="パーセント 6" xfId="1087"/>
    <cellStyle name="パーセント 7" xfId="1389"/>
    <cellStyle name="パーセント 8" xfId="1390"/>
    <cellStyle name="パーセント 9" xfId="1391"/>
    <cellStyle name="パーセント()" xfId="32"/>
    <cellStyle name="パーセント(0.00)" xfId="33"/>
    <cellStyle name="パーセント[0.00]" xfId="34"/>
    <cellStyle name="ハイパーリンク 2" xfId="1164"/>
    <cellStyle name="メモ 10" xfId="1392"/>
    <cellStyle name="メモ 11" xfId="1393"/>
    <cellStyle name="メモ 12" xfId="1394"/>
    <cellStyle name="メモ 2" xfId="293"/>
    <cellStyle name="メモ 2 2" xfId="294"/>
    <cellStyle name="メモ 2 3" xfId="295"/>
    <cellStyle name="メモ 2 4" xfId="1395"/>
    <cellStyle name="メモ 2 5" xfId="1146"/>
    <cellStyle name="メモ 3" xfId="296"/>
    <cellStyle name="メモ 3 2" xfId="297"/>
    <cellStyle name="メモ 3 3" xfId="1653"/>
    <cellStyle name="メモ 4" xfId="1088"/>
    <cellStyle name="メモ 4 2" xfId="1397"/>
    <cellStyle name="メモ 4 3" xfId="1396"/>
    <cellStyle name="メモ 5" xfId="1089"/>
    <cellStyle name="メモ 6" xfId="1398"/>
    <cellStyle name="メモ 7" xfId="1399"/>
    <cellStyle name="メモ 8" xfId="1400"/>
    <cellStyle name="メモ 9" xfId="1401"/>
    <cellStyle name="リンク セル 10" xfId="1402"/>
    <cellStyle name="リンク セル 2" xfId="298"/>
    <cellStyle name="リンク セル 2 2" xfId="299"/>
    <cellStyle name="リンク セル 2 2 2" xfId="1689"/>
    <cellStyle name="リンク セル 2 3" xfId="300"/>
    <cellStyle name="リンク セル 2 4" xfId="1654"/>
    <cellStyle name="リンク セル 3" xfId="301"/>
    <cellStyle name="リンク セル 3 2" xfId="302"/>
    <cellStyle name="リンク セル 4" xfId="1090"/>
    <cellStyle name="リンク セル 5" xfId="1403"/>
    <cellStyle name="リンク セル 6" xfId="1404"/>
    <cellStyle name="リンク セル 7" xfId="1405"/>
    <cellStyle name="リンク セル 8" xfId="1406"/>
    <cellStyle name="リンク セル 9" xfId="1407"/>
    <cellStyle name="悪い 10" xfId="1408"/>
    <cellStyle name="悪い 2" xfId="303"/>
    <cellStyle name="悪い 2 2" xfId="304"/>
    <cellStyle name="悪い 2 2 2" xfId="1690"/>
    <cellStyle name="悪い 2 3" xfId="305"/>
    <cellStyle name="悪い 2 4" xfId="1655"/>
    <cellStyle name="悪い 3" xfId="306"/>
    <cellStyle name="悪い 3 2" xfId="307"/>
    <cellStyle name="悪い 4" xfId="1091"/>
    <cellStyle name="悪い 5" xfId="1409"/>
    <cellStyle name="悪い 6" xfId="1410"/>
    <cellStyle name="悪い 7" xfId="1411"/>
    <cellStyle name="悪い 8" xfId="1412"/>
    <cellStyle name="悪い 9" xfId="1413"/>
    <cellStyle name="計算 10" xfId="1414"/>
    <cellStyle name="計算 11" xfId="1415"/>
    <cellStyle name="計算 2" xfId="308"/>
    <cellStyle name="計算 2 2" xfId="309"/>
    <cellStyle name="計算 2 3" xfId="310"/>
    <cellStyle name="計算 2 4" xfId="1416"/>
    <cellStyle name="計算 2 5" xfId="1147"/>
    <cellStyle name="計算 2 6" xfId="1656"/>
    <cellStyle name="計算 3" xfId="311"/>
    <cellStyle name="計算 3 2" xfId="312"/>
    <cellStyle name="計算 4" xfId="1092"/>
    <cellStyle name="計算 5" xfId="1093"/>
    <cellStyle name="計算 6" xfId="1417"/>
    <cellStyle name="計算 7" xfId="1418"/>
    <cellStyle name="計算 8" xfId="1419"/>
    <cellStyle name="計算 9" xfId="1420"/>
    <cellStyle name="警告文 10" xfId="1421"/>
    <cellStyle name="警告文 2" xfId="313"/>
    <cellStyle name="警告文 2 2" xfId="314"/>
    <cellStyle name="警告文 2 3" xfId="315"/>
    <cellStyle name="警告文 3" xfId="316"/>
    <cellStyle name="警告文 3 2" xfId="317"/>
    <cellStyle name="警告文 4" xfId="1094"/>
    <cellStyle name="警告文 5" xfId="1422"/>
    <cellStyle name="警告文 6" xfId="1423"/>
    <cellStyle name="警告文 7" xfId="1424"/>
    <cellStyle name="警告文 8" xfId="1425"/>
    <cellStyle name="警告文 9" xfId="1426"/>
    <cellStyle name="桁区切り" xfId="1" builtinId="6"/>
    <cellStyle name="桁区切り [0.00] 2" xfId="1095"/>
    <cellStyle name="桁区切り [0.00] 2 2" xfId="1427"/>
    <cellStyle name="桁区切り [0.00] 2 3" xfId="1165"/>
    <cellStyle name="桁区切り [0.00] 3" xfId="1428"/>
    <cellStyle name="桁区切り 10" xfId="318"/>
    <cellStyle name="桁区切り 11" xfId="1096"/>
    <cellStyle name="桁区切り 12" xfId="1097"/>
    <cellStyle name="桁区切り 13" xfId="1098"/>
    <cellStyle name="桁区切り 14" xfId="1099"/>
    <cellStyle name="桁区切り 15" xfId="8"/>
    <cellStyle name="桁区切り 15 2" xfId="1598"/>
    <cellStyle name="桁区切り 15 3" xfId="1429"/>
    <cellStyle name="桁区切り 16" xfId="1430"/>
    <cellStyle name="桁区切り 16 2" xfId="1599"/>
    <cellStyle name="桁区切り 17" xfId="1431"/>
    <cellStyle name="桁区切り 17 2" xfId="1432"/>
    <cellStyle name="桁区切り 18" xfId="1433"/>
    <cellStyle name="桁区切り 19" xfId="1434"/>
    <cellStyle name="桁区切り 2" xfId="6"/>
    <cellStyle name="桁区切り 2 2" xfId="35"/>
    <cellStyle name="桁区切り 2 2 2" xfId="37"/>
    <cellStyle name="桁区切り 2 2 3" xfId="1657"/>
    <cellStyle name="桁区切り 2 2 4" xfId="319"/>
    <cellStyle name="桁区切り 2 3" xfId="320"/>
    <cellStyle name="桁区切り 2 4" xfId="1157"/>
    <cellStyle name="桁区切り 2 4 2" xfId="1609"/>
    <cellStyle name="桁区切り 2 5" xfId="108"/>
    <cellStyle name="桁区切り 20" xfId="1435"/>
    <cellStyle name="桁区切り 21" xfId="1436"/>
    <cellStyle name="桁区切り 22" xfId="1437"/>
    <cellStyle name="桁区切り 23" xfId="1438"/>
    <cellStyle name="桁区切り 24" xfId="1439"/>
    <cellStyle name="桁区切り 25" xfId="1440"/>
    <cellStyle name="桁区切り 26" xfId="1441"/>
    <cellStyle name="桁区切り 27" xfId="1442"/>
    <cellStyle name="桁区切り 28" xfId="1443"/>
    <cellStyle name="桁区切り 28 2" xfId="1444"/>
    <cellStyle name="桁区切り 29" xfId="1445"/>
    <cellStyle name="桁区切り 3" xfId="11"/>
    <cellStyle name="桁区切り 3 2" xfId="17"/>
    <cellStyle name="桁区切り 3 2 2" xfId="321"/>
    <cellStyle name="桁区切り 3 3" xfId="42"/>
    <cellStyle name="桁区切り 3 3 2" xfId="1448"/>
    <cellStyle name="桁区切り 3 3 3" xfId="1447"/>
    <cellStyle name="桁区切り 3 3 4" xfId="322"/>
    <cellStyle name="桁区切り 3 4" xfId="46"/>
    <cellStyle name="桁区切り 3 4 2" xfId="323"/>
    <cellStyle name="桁区切り 3 5" xfId="1446"/>
    <cellStyle name="桁区切り 3 6" xfId="1616"/>
    <cellStyle name="桁区切り 3 7" xfId="109"/>
    <cellStyle name="桁区切り 30" xfId="1449"/>
    <cellStyle name="桁区切り 31" xfId="1450"/>
    <cellStyle name="桁区切り 32" xfId="1451"/>
    <cellStyle name="桁区切り 33" xfId="1452"/>
    <cellStyle name="桁区切り 34" xfId="1453"/>
    <cellStyle name="桁区切り 35" xfId="1126"/>
    <cellStyle name="桁区切り 36" xfId="1454"/>
    <cellStyle name="桁区切り 37" xfId="1455"/>
    <cellStyle name="桁区切り 38" xfId="1456"/>
    <cellStyle name="桁区切り 39" xfId="1457"/>
    <cellStyle name="桁区切り 4" xfId="13"/>
    <cellStyle name="桁区切り 4 2" xfId="325"/>
    <cellStyle name="桁区切り 4 2 2" xfId="1459"/>
    <cellStyle name="桁区切り 4 2 3" xfId="1458"/>
    <cellStyle name="桁区切り 4 3" xfId="326"/>
    <cellStyle name="桁区切り 4 3 2" xfId="1461"/>
    <cellStyle name="桁区切り 4 3 3" xfId="1460"/>
    <cellStyle name="桁区切り 4 4" xfId="324"/>
    <cellStyle name="桁区切り 40" xfId="1462"/>
    <cellStyle name="桁区切り 41" xfId="1463"/>
    <cellStyle name="桁区切り 42" xfId="1464"/>
    <cellStyle name="桁区切り 43" xfId="1465"/>
    <cellStyle name="桁区切り 44" xfId="1466"/>
    <cellStyle name="桁区切り 45" xfId="1467"/>
    <cellStyle name="桁区切り 46" xfId="1468"/>
    <cellStyle name="桁区切り 47" xfId="1469"/>
    <cellStyle name="桁区切り 48" xfId="1470"/>
    <cellStyle name="桁区切り 49" xfId="1471"/>
    <cellStyle name="桁区切り 5" xfId="21"/>
    <cellStyle name="桁区切り 5 2" xfId="44"/>
    <cellStyle name="桁区切り 5 2 2" xfId="1473"/>
    <cellStyle name="桁区切り 5 2 3" xfId="1472"/>
    <cellStyle name="桁区切り 5 2 4" xfId="328"/>
    <cellStyle name="桁区切り 5 3" xfId="50"/>
    <cellStyle name="桁区切り 5 3 2" xfId="329"/>
    <cellStyle name="桁区切り 5 4" xfId="327"/>
    <cellStyle name="桁区切り 50" xfId="1474"/>
    <cellStyle name="桁区切り 51" xfId="1475"/>
    <cellStyle name="桁区切り 52" xfId="1476"/>
    <cellStyle name="桁区切り 53" xfId="1477"/>
    <cellStyle name="桁区切り 54" xfId="1478"/>
    <cellStyle name="桁区切り 55" xfId="1479"/>
    <cellStyle name="桁区切り 56" xfId="1480"/>
    <cellStyle name="桁区切り 57" xfId="1481"/>
    <cellStyle name="桁区切り 58" xfId="1482"/>
    <cellStyle name="桁区切り 59" xfId="1483"/>
    <cellStyle name="桁区切り 6" xfId="330"/>
    <cellStyle name="桁区切り 6 2" xfId="1485"/>
    <cellStyle name="桁区切り 6 3" xfId="1484"/>
    <cellStyle name="桁区切り 60" xfId="1486"/>
    <cellStyle name="桁区切り 61" xfId="1487"/>
    <cellStyle name="桁区切り 62" xfId="1488"/>
    <cellStyle name="桁区切り 63" xfId="1489"/>
    <cellStyle name="桁区切り 64" xfId="1490"/>
    <cellStyle name="桁区切り 65" xfId="1191"/>
    <cellStyle name="桁区切り 66" xfId="1595"/>
    <cellStyle name="桁区切り 67" xfId="1596"/>
    <cellStyle name="桁区切り 68" xfId="1223"/>
    <cellStyle name="桁区切り 69" xfId="1315"/>
    <cellStyle name="桁区切り 7" xfId="331"/>
    <cellStyle name="桁区切り 7 2" xfId="1492"/>
    <cellStyle name="桁区切り 7 3" xfId="1491"/>
    <cellStyle name="桁区切り 70" xfId="1154"/>
    <cellStyle name="桁区切り 70 2" xfId="1606"/>
    <cellStyle name="桁区切り 71" xfId="1610"/>
    <cellStyle name="桁区切り 72" xfId="1612"/>
    <cellStyle name="桁区切り 73" xfId="1613"/>
    <cellStyle name="桁区切り 74" xfId="1601"/>
    <cellStyle name="桁区切り 75" xfId="1699"/>
    <cellStyle name="桁区切り 76" xfId="1701"/>
    <cellStyle name="桁区切り 8" xfId="332"/>
    <cellStyle name="桁区切り 8 2" xfId="1494"/>
    <cellStyle name="桁区切り 8 3" xfId="1493"/>
    <cellStyle name="桁区切り 9" xfId="333"/>
    <cellStyle name="桁区切り 9 2" xfId="1496"/>
    <cellStyle name="桁区切り 9 3" xfId="1495"/>
    <cellStyle name="見出し 1 10" xfId="1497"/>
    <cellStyle name="見出し 1 11" xfId="1498"/>
    <cellStyle name="見出し 1 2" xfId="334"/>
    <cellStyle name="見出し 1 2 2" xfId="1500"/>
    <cellStyle name="見出し 1 2 3" xfId="1499"/>
    <cellStyle name="見出し 1 2 4" xfId="1148"/>
    <cellStyle name="見出し 1 2 5" xfId="1658"/>
    <cellStyle name="見出し 1 3" xfId="335"/>
    <cellStyle name="見出し 1 4" xfId="1100"/>
    <cellStyle name="見出し 1 5" xfId="1101"/>
    <cellStyle name="見出し 1 6" xfId="1501"/>
    <cellStyle name="見出し 1 7" xfId="1502"/>
    <cellStyle name="見出し 1 8" xfId="1503"/>
    <cellStyle name="見出し 1 9" xfId="1504"/>
    <cellStyle name="見出し 2 10" xfId="1505"/>
    <cellStyle name="見出し 2 11" xfId="1506"/>
    <cellStyle name="見出し 2 2" xfId="336"/>
    <cellStyle name="見出し 2 2 2" xfId="337"/>
    <cellStyle name="見出し 2 2 3" xfId="338"/>
    <cellStyle name="見出し 2 2 4" xfId="1507"/>
    <cellStyle name="見出し 2 2 5" xfId="1149"/>
    <cellStyle name="見出し 2 2 6" xfId="1659"/>
    <cellStyle name="見出し 2 3" xfId="339"/>
    <cellStyle name="見出し 2 3 2" xfId="340"/>
    <cellStyle name="見出し 2 4" xfId="1102"/>
    <cellStyle name="見出し 2 5" xfId="1103"/>
    <cellStyle name="見出し 2 6" xfId="1508"/>
    <cellStyle name="見出し 2 7" xfId="1509"/>
    <cellStyle name="見出し 2 8" xfId="1510"/>
    <cellStyle name="見出し 2 9" xfId="1511"/>
    <cellStyle name="見出し 3 10" xfId="1512"/>
    <cellStyle name="見出し 3 11" xfId="1513"/>
    <cellStyle name="見出し 3 2" xfId="341"/>
    <cellStyle name="見出し 3 2 2" xfId="1515"/>
    <cellStyle name="見出し 3 2 3" xfId="1514"/>
    <cellStyle name="見出し 3 2 4" xfId="1150"/>
    <cellStyle name="見出し 3 2 5" xfId="1660"/>
    <cellStyle name="見出し 3 3" xfId="342"/>
    <cellStyle name="見出し 3 4" xfId="1104"/>
    <cellStyle name="見出し 3 5" xfId="1105"/>
    <cellStyle name="見出し 3 6" xfId="1516"/>
    <cellStyle name="見出し 3 7" xfId="1517"/>
    <cellStyle name="見出し 3 8" xfId="1518"/>
    <cellStyle name="見出し 3 9" xfId="1519"/>
    <cellStyle name="見出し 4 10" xfId="1520"/>
    <cellStyle name="見出し 4 11" xfId="1521"/>
    <cellStyle name="見出し 4 2" xfId="343"/>
    <cellStyle name="見出し 4 2 2" xfId="1523"/>
    <cellStyle name="見出し 4 2 3" xfId="1522"/>
    <cellStyle name="見出し 4 2 4" xfId="1151"/>
    <cellStyle name="見出し 4 2 5" xfId="1661"/>
    <cellStyle name="見出し 4 3" xfId="344"/>
    <cellStyle name="見出し 4 4" xfId="1106"/>
    <cellStyle name="見出し 4 5" xfId="1107"/>
    <cellStyle name="見出し 4 6" xfId="1524"/>
    <cellStyle name="見出し 4 7" xfId="1525"/>
    <cellStyle name="見出し 4 8" xfId="1526"/>
    <cellStyle name="見出し 4 9" xfId="1527"/>
    <cellStyle name="見出し１" xfId="36"/>
    <cellStyle name="集計 10" xfId="1528"/>
    <cellStyle name="集計 11" xfId="1529"/>
    <cellStyle name="集計 2" xfId="345"/>
    <cellStyle name="集計 2 2" xfId="346"/>
    <cellStyle name="集計 2 2 2" xfId="1691"/>
    <cellStyle name="集計 2 3" xfId="347"/>
    <cellStyle name="集計 2 4" xfId="1530"/>
    <cellStyle name="集計 2 5" xfId="1152"/>
    <cellStyle name="集計 2 6" xfId="1662"/>
    <cellStyle name="集計 3" xfId="348"/>
    <cellStyle name="集計 3 2" xfId="349"/>
    <cellStyle name="集計 4" xfId="1108"/>
    <cellStyle name="集計 5" xfId="1109"/>
    <cellStyle name="集計 6" xfId="1531"/>
    <cellStyle name="集計 7" xfId="1532"/>
    <cellStyle name="集計 8" xfId="1533"/>
    <cellStyle name="集計 9" xfId="1534"/>
    <cellStyle name="出力 10" xfId="1535"/>
    <cellStyle name="出力 11" xfId="1536"/>
    <cellStyle name="出力 2" xfId="350"/>
    <cellStyle name="出力 2 2" xfId="351"/>
    <cellStyle name="出力 2 2 2" xfId="1692"/>
    <cellStyle name="出力 2 3" xfId="352"/>
    <cellStyle name="出力 2 4" xfId="1537"/>
    <cellStyle name="出力 2 5" xfId="1153"/>
    <cellStyle name="出力 2 6" xfId="1663"/>
    <cellStyle name="出力 3" xfId="353"/>
    <cellStyle name="出力 3 2" xfId="354"/>
    <cellStyle name="出力 4" xfId="1110"/>
    <cellStyle name="出力 5" xfId="1111"/>
    <cellStyle name="出力 6" xfId="1538"/>
    <cellStyle name="出力 7" xfId="1539"/>
    <cellStyle name="出力 8" xfId="1540"/>
    <cellStyle name="出力 9" xfId="1541"/>
    <cellStyle name="説明文 10" xfId="1542"/>
    <cellStyle name="説明文 2" xfId="355"/>
    <cellStyle name="説明文 2 2" xfId="356"/>
    <cellStyle name="説明文 2 3" xfId="357"/>
    <cellStyle name="説明文 3" xfId="358"/>
    <cellStyle name="説明文 3 2" xfId="359"/>
    <cellStyle name="説明文 4" xfId="1112"/>
    <cellStyle name="説明文 5" xfId="1543"/>
    <cellStyle name="説明文 6" xfId="1544"/>
    <cellStyle name="説明文 7" xfId="1545"/>
    <cellStyle name="説明文 8" xfId="1546"/>
    <cellStyle name="説明文 9" xfId="1547"/>
    <cellStyle name="通貨 2" xfId="360"/>
    <cellStyle name="入力 10" xfId="1548"/>
    <cellStyle name="入力 2" xfId="361"/>
    <cellStyle name="入力 2 2" xfId="362"/>
    <cellStyle name="入力 2 2 2" xfId="1693"/>
    <cellStyle name="入力 2 3" xfId="363"/>
    <cellStyle name="入力 2 4" xfId="1664"/>
    <cellStyle name="入力 3" xfId="364"/>
    <cellStyle name="入力 3 2" xfId="365"/>
    <cellStyle name="入力 4" xfId="1113"/>
    <cellStyle name="入力 5" xfId="1549"/>
    <cellStyle name="入力 6" xfId="1550"/>
    <cellStyle name="入力 7" xfId="1551"/>
    <cellStyle name="入力 8" xfId="1552"/>
    <cellStyle name="入力 9" xfId="1553"/>
    <cellStyle name="標準" xfId="0" builtinId="0"/>
    <cellStyle name="標準 10" xfId="366"/>
    <cellStyle name="標準 11" xfId="1114"/>
    <cellStyle name="標準 12" xfId="1115"/>
    <cellStyle name="標準 12 2" xfId="1555"/>
    <cellStyle name="標準 12 3" xfId="1554"/>
    <cellStyle name="標準 13" xfId="1116"/>
    <cellStyle name="標準 13 2" xfId="1557"/>
    <cellStyle name="標準 13 3" xfId="1556"/>
    <cellStyle name="標準 14" xfId="1117"/>
    <cellStyle name="標準 14 2" xfId="1559"/>
    <cellStyle name="標準 14 3" xfId="1558"/>
    <cellStyle name="標準 15" xfId="1118"/>
    <cellStyle name="標準 15 2" xfId="1561"/>
    <cellStyle name="標準 15 3" xfId="1560"/>
    <cellStyle name="標準 16" xfId="1119"/>
    <cellStyle name="標準 16 2" xfId="1563"/>
    <cellStyle name="標準 16 3" xfId="1562"/>
    <cellStyle name="標準 17" xfId="1120"/>
    <cellStyle name="標準 17 2" xfId="1565"/>
    <cellStyle name="標準 17 3" xfId="1564"/>
    <cellStyle name="標準 18" xfId="383"/>
    <cellStyle name="標準 19" xfId="1121"/>
    <cellStyle name="標準 2" xfId="10"/>
    <cellStyle name="標準 2 2" xfId="16"/>
    <cellStyle name="標準 2 2 2" xfId="367"/>
    <cellStyle name="標準 2 2 3" xfId="368"/>
    <cellStyle name="標準 2 2 4" xfId="1566"/>
    <cellStyle name="標準 2 2 5" xfId="1156"/>
    <cellStyle name="標準 2 2 6" xfId="110"/>
    <cellStyle name="標準 2 3" xfId="41"/>
    <cellStyle name="標準 2 3 2" xfId="1665"/>
    <cellStyle name="標準 2 3 3" xfId="369"/>
    <cellStyle name="標準 2 4" xfId="45"/>
    <cellStyle name="標準 2 4 2" xfId="1694"/>
    <cellStyle name="標準 2 4 3" xfId="370"/>
    <cellStyle name="標準 2 5" xfId="51"/>
    <cellStyle name="標準 2 5 2" xfId="1698"/>
    <cellStyle name="標準 2 5 3" xfId="1567"/>
    <cellStyle name="標準 2 6" xfId="52"/>
    <cellStyle name="標準 2 6 2" xfId="1608"/>
    <cellStyle name="標準 2 7" xfId="1615"/>
    <cellStyle name="標準 20" xfId="1568"/>
    <cellStyle name="標準 20 2" xfId="1597"/>
    <cellStyle name="標準 21" xfId="1569"/>
    <cellStyle name="標準 22" xfId="1570"/>
    <cellStyle name="標準 22 2" xfId="1571"/>
    <cellStyle name="標準 23" xfId="1572"/>
    <cellStyle name="標準 24" xfId="1125"/>
    <cellStyle name="標準 25" xfId="1573"/>
    <cellStyle name="標準 26" xfId="1127"/>
    <cellStyle name="標準 27" xfId="1574"/>
    <cellStyle name="標準 28" xfId="1575"/>
    <cellStyle name="標準 29" xfId="1128"/>
    <cellStyle name="標準 3" xfId="14"/>
    <cellStyle name="標準 3 2" xfId="5"/>
    <cellStyle name="標準 3 2 2" xfId="1576"/>
    <cellStyle name="標準 3 2 3" xfId="1695"/>
    <cellStyle name="標準 3 2 4" xfId="112"/>
    <cellStyle name="標準 3 3" xfId="371"/>
    <cellStyle name="標準 3 4" xfId="372"/>
    <cellStyle name="標準 3 5" xfId="1577"/>
    <cellStyle name="標準 3 6" xfId="1578"/>
    <cellStyle name="標準 3 7" xfId="1666"/>
    <cellStyle name="標準 3 8" xfId="111"/>
    <cellStyle name="標準 30" xfId="1129"/>
    <cellStyle name="標準 31" xfId="1579"/>
    <cellStyle name="標準 32" xfId="1580"/>
    <cellStyle name="標準 33" xfId="1581"/>
    <cellStyle name="標準 34" xfId="1582"/>
    <cellStyle name="標準 35" xfId="1583"/>
    <cellStyle name="標準 36" xfId="1584"/>
    <cellStyle name="標準 37" xfId="1192"/>
    <cellStyle name="標準 38" xfId="1193"/>
    <cellStyle name="標準 39" xfId="1585"/>
    <cellStyle name="標準 4" xfId="15"/>
    <cellStyle name="標準 4 2" xfId="114"/>
    <cellStyle name="標準 4 2 2" xfId="1586"/>
    <cellStyle name="標準 4 3" xfId="1168"/>
    <cellStyle name="標準 4 3 2" xfId="1607"/>
    <cellStyle name="標準 4 4" xfId="113"/>
    <cellStyle name="標準 40" xfId="1130"/>
    <cellStyle name="標準 41" xfId="1600"/>
    <cellStyle name="標準 42" xfId="1700"/>
    <cellStyle name="標準 5" xfId="19"/>
    <cellStyle name="標準 5 2" xfId="40"/>
    <cellStyle name="標準 5 2 2" xfId="374"/>
    <cellStyle name="標準 5 3" xfId="48"/>
    <cellStyle name="標準 5 4" xfId="373"/>
    <cellStyle name="標準 6" xfId="39"/>
    <cellStyle name="標準 6 2" xfId="54"/>
    <cellStyle name="標準 6 2 2" xfId="1190"/>
    <cellStyle name="標準 6 3" xfId="1697"/>
    <cellStyle name="標準 6 4" xfId="375"/>
    <cellStyle name="標準 7" xfId="4"/>
    <cellStyle name="標準 7 2" xfId="377"/>
    <cellStyle name="標準 7 3" xfId="376"/>
    <cellStyle name="標準 8" xfId="53"/>
    <cellStyle name="標準 8 2" xfId="115"/>
    <cellStyle name="標準 9" xfId="1122"/>
    <cellStyle name="標準 9 2" xfId="1189"/>
    <cellStyle name="標準 9 2 2" xfId="1588"/>
    <cellStyle name="標準 9 3" xfId="1587"/>
    <cellStyle name="標準_【0708監査指摘反映最終版】財務データ_JAR0526" xfId="38"/>
    <cellStyle name="標準_PROFIT &amp; LOSS" xfId="3"/>
    <cellStyle name="良い 10" xfId="1589"/>
    <cellStyle name="良い 2" xfId="378"/>
    <cellStyle name="良い 2 2" xfId="379"/>
    <cellStyle name="良い 2 2 2" xfId="1696"/>
    <cellStyle name="良い 2 3" xfId="380"/>
    <cellStyle name="良い 2 4" xfId="1667"/>
    <cellStyle name="良い 3" xfId="381"/>
    <cellStyle name="良い 3 2" xfId="382"/>
    <cellStyle name="良い 4" xfId="1123"/>
    <cellStyle name="良い 5" xfId="1590"/>
    <cellStyle name="良い 6" xfId="1591"/>
    <cellStyle name="良い 7" xfId="1592"/>
    <cellStyle name="良い 8" xfId="1593"/>
    <cellStyle name="良い 9" xfId="1594"/>
  </cellStyles>
  <dxfs count="0"/>
  <tableStyles count="0" defaultTableStyle="TableStyleMedium2" defaultPivotStyle="PivotStyleLight16"/>
  <colors>
    <mruColors>
      <color rgb="FFCC9900"/>
      <color rgb="FFF79646"/>
      <color rgb="FFFF0066"/>
      <color rgb="FF3333FF"/>
      <color rgb="FF0066FF"/>
      <color rgb="FFCCFFFF"/>
      <color rgb="FFFFFFCC"/>
      <color rgb="FF6600FF"/>
      <color rgb="FFCC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50" Type="http://schemas.openxmlformats.org/officeDocument/2006/relationships/externalLink" Target="externalLinks/externalLink24.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52"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5.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10</xdr:col>
      <xdr:colOff>1402773</xdr:colOff>
      <xdr:row>4</xdr:row>
      <xdr:rowOff>17318</xdr:rowOff>
    </xdr:from>
    <xdr:to>
      <xdr:col>18</xdr:col>
      <xdr:colOff>313008</xdr:colOff>
      <xdr:row>8</xdr:row>
      <xdr:rowOff>302413</xdr:rowOff>
    </xdr:to>
    <xdr:sp macro="" textlink="">
      <xdr:nvSpPr>
        <xdr:cNvPr id="9" name="四角形吹き出し 8"/>
        <xdr:cNvSpPr/>
      </xdr:nvSpPr>
      <xdr:spPr bwMode="auto">
        <a:xfrm>
          <a:off x="13438909" y="1506682"/>
          <a:ext cx="5266008" cy="2294004"/>
        </a:xfrm>
        <a:prstGeom prst="wedgeRectCallout">
          <a:avLst>
            <a:gd name="adj1" fmla="val -64280"/>
            <a:gd name="adj2" fmla="val -3457"/>
          </a:avLst>
        </a:prstGeom>
        <a:solidFill>
          <a:schemeClr val="bg1"/>
        </a:solidFill>
        <a:ln>
          <a:solidFill>
            <a:schemeClr val="accent3"/>
          </a:solidFill>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72000" tIns="72000" rIns="72000" bIns="72000" rtlCol="0" anchor="ctr" upright="1"/>
        <a:lstStyle/>
        <a:p>
          <a:pPr algn="l">
            <a:lnSpc>
              <a:spcPts val="1200"/>
            </a:lnSpc>
          </a:pPr>
          <a:r>
            <a:rPr kumimoji="1" lang="ja-JP" altLang="en-US" sz="1800"/>
            <a:t>赤セル：計画</a:t>
          </a:r>
          <a:r>
            <a:rPr kumimoji="1" lang="en-US" altLang="ja-JP" sz="1800"/>
            <a:t>G</a:t>
          </a:r>
        </a:p>
        <a:p>
          <a:pPr algn="l">
            <a:lnSpc>
              <a:spcPts val="1200"/>
            </a:lnSpc>
          </a:pPr>
          <a:endParaRPr kumimoji="1" lang="en-US" altLang="ja-JP" sz="1800"/>
        </a:p>
        <a:p>
          <a:pPr algn="l">
            <a:lnSpc>
              <a:spcPts val="1200"/>
            </a:lnSpc>
          </a:pPr>
          <a:r>
            <a:rPr kumimoji="1" lang="ja-JP" altLang="en-US" sz="1800"/>
            <a:t>黄色セル：決算</a:t>
          </a:r>
          <a:r>
            <a:rPr kumimoji="1" lang="en-US" altLang="ja-JP" sz="1800"/>
            <a:t>G</a:t>
          </a:r>
        </a:p>
        <a:p>
          <a:pPr algn="l">
            <a:lnSpc>
              <a:spcPts val="1200"/>
            </a:lnSpc>
          </a:pPr>
          <a:endParaRPr kumimoji="1" lang="en-US" altLang="ja-JP" sz="1800"/>
        </a:p>
        <a:p>
          <a:pPr algn="l">
            <a:lnSpc>
              <a:spcPts val="1200"/>
            </a:lnSpc>
          </a:pPr>
          <a:r>
            <a:rPr kumimoji="1" lang="ja-JP" altLang="en-US" sz="1800"/>
            <a:t>にて手打ちをお願いいたします。</a:t>
          </a:r>
          <a:endParaRPr kumimoji="1" lang="en-US" altLang="ja-JP" sz="1800"/>
        </a:p>
        <a:p>
          <a:pPr algn="l">
            <a:lnSpc>
              <a:spcPts val="1200"/>
            </a:lnSpc>
          </a:pPr>
          <a:endParaRPr kumimoji="1" lang="en-US" altLang="ja-JP" sz="1800"/>
        </a:p>
        <a:p>
          <a:pPr algn="l">
            <a:lnSpc>
              <a:spcPts val="1200"/>
            </a:lnSpc>
          </a:pPr>
          <a:r>
            <a:rPr kumimoji="1" lang="ja-JP" altLang="en-US" sz="1800"/>
            <a:t>その他のセルは基礎資料から自動転記されます。</a:t>
          </a:r>
          <a:endParaRPr kumimoji="1" lang="en-US" altLang="ja-JP" sz="1800"/>
        </a:p>
        <a:p>
          <a:pPr algn="l">
            <a:lnSpc>
              <a:spcPts val="1200"/>
            </a:lnSpc>
          </a:pPr>
          <a:endParaRPr kumimoji="1" lang="en-US" altLang="ja-JP" sz="1800"/>
        </a:p>
        <a:p>
          <a:pPr algn="l">
            <a:lnSpc>
              <a:spcPts val="1200"/>
            </a:lnSpc>
          </a:pPr>
          <a:r>
            <a:rPr kumimoji="1" lang="ja-JP" altLang="en-US" sz="1800"/>
            <a:t>転記結果の確認をお願いいたします。</a:t>
          </a:r>
          <a:endParaRPr kumimoji="1" lang="en-US" altLang="ja-JP" sz="1800"/>
        </a:p>
        <a:p>
          <a:pPr algn="l">
            <a:lnSpc>
              <a:spcPts val="1200"/>
            </a:lnSpc>
          </a:pPr>
          <a:endParaRPr kumimoji="1" lang="en-US" altLang="ja-JP" sz="18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9</xdr:row>
      <xdr:rowOff>0</xdr:rowOff>
    </xdr:from>
    <xdr:to>
      <xdr:col>10</xdr:col>
      <xdr:colOff>247650</xdr:colOff>
      <xdr:row>12</xdr:row>
      <xdr:rowOff>28575</xdr:rowOff>
    </xdr:to>
    <xdr:sp macro="" textlink="">
      <xdr:nvSpPr>
        <xdr:cNvPr id="2" name="テキスト ボックス 1"/>
        <xdr:cNvSpPr txBox="1"/>
      </xdr:nvSpPr>
      <xdr:spPr>
        <a:xfrm>
          <a:off x="2743200" y="1676400"/>
          <a:ext cx="455295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未更新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4" name="テキスト ボックス 3"/>
        <xdr:cNvSpPr txBox="1"/>
      </xdr:nvSpPr>
      <xdr:spPr>
        <a:xfrm>
          <a:off x="1517784" y="2977191"/>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594633</xdr:colOff>
      <xdr:row>38</xdr:row>
      <xdr:rowOff>269875</xdr:rowOff>
    </xdr:from>
    <xdr:to>
      <xdr:col>3</xdr:col>
      <xdr:colOff>1166133</xdr:colOff>
      <xdr:row>40</xdr:row>
      <xdr:rowOff>0</xdr:rowOff>
    </xdr:to>
    <xdr:sp macro="" textlink="">
      <xdr:nvSpPr>
        <xdr:cNvPr id="127" name="テキスト ボックス 126"/>
        <xdr:cNvSpPr txBox="1"/>
      </xdr:nvSpPr>
      <xdr:spPr>
        <a:xfrm>
          <a:off x="1193347" y="9032875"/>
          <a:ext cx="571500" cy="26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2</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133" name="テキスト ボックス 132"/>
        <xdr:cNvSpPr txBox="1"/>
      </xdr:nvSpPr>
      <xdr:spPr>
        <a:xfrm>
          <a:off x="603384" y="2935916"/>
          <a:ext cx="0" cy="207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28</xdr:row>
      <xdr:rowOff>14916</xdr:rowOff>
    </xdr:from>
    <xdr:to>
      <xdr:col>2</xdr:col>
      <xdr:colOff>1489209</xdr:colOff>
      <xdr:row>29</xdr:row>
      <xdr:rowOff>0</xdr:rowOff>
    </xdr:to>
    <xdr:sp macro="" textlink="">
      <xdr:nvSpPr>
        <xdr:cNvPr id="143" name="テキスト ボックス 142"/>
        <xdr:cNvSpPr txBox="1"/>
      </xdr:nvSpPr>
      <xdr:spPr>
        <a:xfrm>
          <a:off x="603384" y="2935916"/>
          <a:ext cx="0" cy="207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35</xdr:row>
      <xdr:rowOff>14916</xdr:rowOff>
    </xdr:from>
    <xdr:to>
      <xdr:col>2</xdr:col>
      <xdr:colOff>1489209</xdr:colOff>
      <xdr:row>36</xdr:row>
      <xdr:rowOff>0</xdr:rowOff>
    </xdr:to>
    <xdr:sp macro="" textlink="">
      <xdr:nvSpPr>
        <xdr:cNvPr id="148" name="テキスト ボックス 147"/>
        <xdr:cNvSpPr txBox="1"/>
      </xdr:nvSpPr>
      <xdr:spPr>
        <a:xfrm>
          <a:off x="603384" y="2935916"/>
          <a:ext cx="0" cy="207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9</xdr:col>
      <xdr:colOff>921201</xdr:colOff>
      <xdr:row>5</xdr:row>
      <xdr:rowOff>215446</xdr:rowOff>
    </xdr:from>
    <xdr:to>
      <xdr:col>10</xdr:col>
      <xdr:colOff>458558</xdr:colOff>
      <xdr:row>6</xdr:row>
      <xdr:rowOff>231322</xdr:rowOff>
    </xdr:to>
    <xdr:sp macro="" textlink="">
      <xdr:nvSpPr>
        <xdr:cNvPr id="35" name="テキスト ボックス 34"/>
        <xdr:cNvSpPr txBox="1"/>
      </xdr:nvSpPr>
      <xdr:spPr>
        <a:xfrm>
          <a:off x="9588951" y="1222375"/>
          <a:ext cx="734786" cy="26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925286</xdr:colOff>
      <xdr:row>6</xdr:row>
      <xdr:rowOff>190501</xdr:rowOff>
    </xdr:from>
    <xdr:to>
      <xdr:col>10</xdr:col>
      <xdr:colOff>353786</xdr:colOff>
      <xdr:row>7</xdr:row>
      <xdr:rowOff>219984</xdr:rowOff>
    </xdr:to>
    <xdr:sp macro="" textlink="">
      <xdr:nvSpPr>
        <xdr:cNvPr id="2" name="テキスト ボックス 1"/>
        <xdr:cNvSpPr txBox="1"/>
      </xdr:nvSpPr>
      <xdr:spPr>
        <a:xfrm>
          <a:off x="11253107" y="1428751"/>
          <a:ext cx="639536" cy="26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9</xdr:col>
      <xdr:colOff>911678</xdr:colOff>
      <xdr:row>22</xdr:row>
      <xdr:rowOff>204107</xdr:rowOff>
    </xdr:from>
    <xdr:to>
      <xdr:col>10</xdr:col>
      <xdr:colOff>272142</xdr:colOff>
      <xdr:row>23</xdr:row>
      <xdr:rowOff>233590</xdr:rowOff>
    </xdr:to>
    <xdr:sp macro="" textlink="">
      <xdr:nvSpPr>
        <xdr:cNvPr id="4" name="テキスト ボックス 3"/>
        <xdr:cNvSpPr txBox="1"/>
      </xdr:nvSpPr>
      <xdr:spPr>
        <a:xfrm>
          <a:off x="11239499" y="6735536"/>
          <a:ext cx="571500" cy="26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47146</xdr:colOff>
      <xdr:row>3</xdr:row>
      <xdr:rowOff>28583</xdr:rowOff>
    </xdr:from>
    <xdr:to>
      <xdr:col>0</xdr:col>
      <xdr:colOff>56671</xdr:colOff>
      <xdr:row>3</xdr:row>
      <xdr:rowOff>172583</xdr:rowOff>
    </xdr:to>
    <xdr:cxnSp macro="">
      <xdr:nvCxnSpPr>
        <xdr:cNvPr id="4" name="直線矢印コネクタ 3"/>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5" name="直線矢印コネクタ 4"/>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10</xdr:row>
      <xdr:rowOff>47625</xdr:rowOff>
    </xdr:from>
    <xdr:to>
      <xdr:col>7</xdr:col>
      <xdr:colOff>8156</xdr:colOff>
      <xdr:row>11</xdr:row>
      <xdr:rowOff>1870</xdr:rowOff>
    </xdr:to>
    <xdr:sp macro="" textlink="">
      <xdr:nvSpPr>
        <xdr:cNvPr id="7" name="テキスト ボックス 8"/>
        <xdr:cNvSpPr txBox="1"/>
      </xdr:nvSpPr>
      <xdr:spPr>
        <a:xfrm>
          <a:off x="5686425" y="1943100"/>
          <a:ext cx="646331" cy="230470"/>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594633</xdr:colOff>
      <xdr:row>38</xdr:row>
      <xdr:rowOff>269875</xdr:rowOff>
    </xdr:from>
    <xdr:to>
      <xdr:col>3</xdr:col>
      <xdr:colOff>1166133</xdr:colOff>
      <xdr:row>40</xdr:row>
      <xdr:rowOff>0</xdr:rowOff>
    </xdr:to>
    <xdr:sp macro="" textlink="">
      <xdr:nvSpPr>
        <xdr:cNvPr id="3" name="テキスト ボックス 2"/>
        <xdr:cNvSpPr txBox="1"/>
      </xdr:nvSpPr>
      <xdr:spPr>
        <a:xfrm>
          <a:off x="1194708" y="8947150"/>
          <a:ext cx="571500"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2</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4" name="テキスト ボックス 3"/>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28</xdr:row>
      <xdr:rowOff>14916</xdr:rowOff>
    </xdr:from>
    <xdr:to>
      <xdr:col>2</xdr:col>
      <xdr:colOff>1489209</xdr:colOff>
      <xdr:row>29</xdr:row>
      <xdr:rowOff>0</xdr:rowOff>
    </xdr:to>
    <xdr:sp macro="" textlink="">
      <xdr:nvSpPr>
        <xdr:cNvPr id="5" name="テキスト ボックス 4"/>
        <xdr:cNvSpPr txBox="1"/>
      </xdr:nvSpPr>
      <xdr:spPr>
        <a:xfrm>
          <a:off x="603384" y="6406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35</xdr:row>
      <xdr:rowOff>14916</xdr:rowOff>
    </xdr:from>
    <xdr:to>
      <xdr:col>2</xdr:col>
      <xdr:colOff>1489209</xdr:colOff>
      <xdr:row>36</xdr:row>
      <xdr:rowOff>0</xdr:rowOff>
    </xdr:to>
    <xdr:sp macro="" textlink="">
      <xdr:nvSpPr>
        <xdr:cNvPr id="6" name="テキスト ボックス 5"/>
        <xdr:cNvSpPr txBox="1"/>
      </xdr:nvSpPr>
      <xdr:spPr>
        <a:xfrm>
          <a:off x="603384" y="8006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9</xdr:col>
      <xdr:colOff>921201</xdr:colOff>
      <xdr:row>5</xdr:row>
      <xdr:rowOff>215446</xdr:rowOff>
    </xdr:from>
    <xdr:to>
      <xdr:col>10</xdr:col>
      <xdr:colOff>458558</xdr:colOff>
      <xdr:row>6</xdr:row>
      <xdr:rowOff>231322</xdr:rowOff>
    </xdr:to>
    <xdr:sp macro="" textlink="">
      <xdr:nvSpPr>
        <xdr:cNvPr id="7" name="テキスト ボックス 6"/>
        <xdr:cNvSpPr txBox="1"/>
      </xdr:nvSpPr>
      <xdr:spPr>
        <a:xfrm>
          <a:off x="9598476" y="1225096"/>
          <a:ext cx="727982" cy="254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925286</xdr:colOff>
      <xdr:row>6</xdr:row>
      <xdr:rowOff>190501</xdr:rowOff>
    </xdr:from>
    <xdr:to>
      <xdr:col>10</xdr:col>
      <xdr:colOff>353786</xdr:colOff>
      <xdr:row>7</xdr:row>
      <xdr:rowOff>219984</xdr:rowOff>
    </xdr:to>
    <xdr:sp macro="" textlink="">
      <xdr:nvSpPr>
        <xdr:cNvPr id="2" name="テキスト ボックス 1"/>
        <xdr:cNvSpPr txBox="1"/>
      </xdr:nvSpPr>
      <xdr:spPr>
        <a:xfrm>
          <a:off x="11259911" y="1428751"/>
          <a:ext cx="638175" cy="25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9</xdr:col>
      <xdr:colOff>911678</xdr:colOff>
      <xdr:row>22</xdr:row>
      <xdr:rowOff>204107</xdr:rowOff>
    </xdr:from>
    <xdr:to>
      <xdr:col>10</xdr:col>
      <xdr:colOff>272142</xdr:colOff>
      <xdr:row>23</xdr:row>
      <xdr:rowOff>233590</xdr:rowOff>
    </xdr:to>
    <xdr:sp macro="" textlink="">
      <xdr:nvSpPr>
        <xdr:cNvPr id="3" name="テキスト ボックス 2"/>
        <xdr:cNvSpPr txBox="1"/>
      </xdr:nvSpPr>
      <xdr:spPr>
        <a:xfrm>
          <a:off x="11246303" y="6728732"/>
          <a:ext cx="570139" cy="25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206375</xdr:colOff>
      <xdr:row>8</xdr:row>
      <xdr:rowOff>88900</xdr:rowOff>
    </xdr:from>
    <xdr:to>
      <xdr:col>9</xdr:col>
      <xdr:colOff>120650</xdr:colOff>
      <xdr:row>23</xdr:row>
      <xdr:rowOff>12700</xdr:rowOff>
    </xdr:to>
    <xdr:sp macro="" textlink="">
      <xdr:nvSpPr>
        <xdr:cNvPr id="2" name="Text Box 1"/>
        <xdr:cNvSpPr txBox="1">
          <a:spLocks noChangeArrowheads="1"/>
        </xdr:cNvSpPr>
      </xdr:nvSpPr>
      <xdr:spPr bwMode="auto">
        <a:xfrm>
          <a:off x="206375" y="1460500"/>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300"/>
            </a:lnSpc>
            <a:defRPr sz="1000"/>
          </a:pPr>
          <a:r>
            <a:rPr lang="en-US" altLang="ja-JP" sz="1200" b="0" i="0" u="none" strike="noStrike" baseline="0">
              <a:solidFill>
                <a:srgbClr val="000000"/>
              </a:solidFill>
              <a:latin typeface="MS UI Gothic"/>
              <a:ea typeface="MS UI Gothic"/>
            </a:rPr>
            <a:t>Disclaimer</a:t>
          </a:r>
        </a:p>
        <a:p>
          <a:pPr algn="just" rtl="0">
            <a:lnSpc>
              <a:spcPts val="14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74544</xdr:colOff>
      <xdr:row>2</xdr:row>
      <xdr:rowOff>57979</xdr:rowOff>
    </xdr:from>
    <xdr:to>
      <xdr:col>10</xdr:col>
      <xdr:colOff>654326</xdr:colOff>
      <xdr:row>7</xdr:row>
      <xdr:rowOff>140805</xdr:rowOff>
    </xdr:to>
    <xdr:sp macro="" textlink="">
      <xdr:nvSpPr>
        <xdr:cNvPr id="3" name="テキスト ボックス 2"/>
        <xdr:cNvSpPr txBox="1"/>
      </xdr:nvSpPr>
      <xdr:spPr>
        <a:xfrm>
          <a:off x="4770783" y="240196"/>
          <a:ext cx="2642152" cy="1060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作成中</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419100</xdr:colOff>
      <xdr:row>10</xdr:row>
      <xdr:rowOff>28575</xdr:rowOff>
    </xdr:from>
    <xdr:to>
      <xdr:col>10</xdr:col>
      <xdr:colOff>676275</xdr:colOff>
      <xdr:row>13</xdr:row>
      <xdr:rowOff>57150</xdr:rowOff>
    </xdr:to>
    <xdr:sp macro="" textlink="">
      <xdr:nvSpPr>
        <xdr:cNvPr id="2" name="テキスト ボックス 1"/>
        <xdr:cNvSpPr txBox="1"/>
      </xdr:nvSpPr>
      <xdr:spPr>
        <a:xfrm>
          <a:off x="3162300" y="1876425"/>
          <a:ext cx="455295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未更新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svr\finance\2006\Financial%20Reporting\Jan'06%20Financials\Schedules%20Jan'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difs\finance\&#24179;&#25104;&#65297;&#65303;&#24180;&#24230;\&#9313;H17&#30528;&#22320;&#35211;&#36796;&#38306;&#36899;\&#12304;H17.07.15&#22577;&#21578;&#65286;H17.07.21&#22577;&#21578;&#12305;&#31532;&#65297;&#22235;&#21322;&#26399;&#32066;&#20102;&#24460;&#30528;&#22320;&#35211;&#36796;\&#65297;&#65294;&#26412;&#31038;&#25351;&#31034;&#65288;&#36001;&#21209;&#37096;&#8658;&#36001;&#21209;&#20225;&#30011;&#25285;&#24403;&#65289;\&#27096;&#24335;\&#12304;&#24180;&#38291;&#12305;&#21463;&#27880;_&#35211;&#36796;&#27096;&#24335;%20_xxxx.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upun\data\&#27770;&#31639;&#65332;\&#36899;&#32080;G\01_&#24180;&#24230;&#21029;&#27770;&#31639;&#12487;&#12540;&#12479;\H15&#31532;&#65299;&#22235;&#21322;&#26399;&#36899;&#32080;&#27770;&#31639;\&#23376;&#20250;&#31038;&#36899;&#32080;\&#22577;&#21578;&#27096;&#24335;&#21360;&#21047;&#29992;&#65288;&#27096;&#24335;&#21029;&#65289;\&#31532;3&#27096;&#24335;\&#21360;&#21047;&#28168;\H15_3Q_01&#31532;3&#27096;&#2433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nkettu_kessan\&#36899;&#32080;&#27770;&#31639;\&#36899;&#32080;&#27770;&#31639;\H15&#31532;&#65297;&#22235;&#21322;&#26399;&#36899;&#32080;&#27770;&#31639;\&#22577;&#21578;&#27096;&#24335;\&#23376;&#20250;&#31038;&#29992;\H14&#26399;&#26411;_&#31532;3&#27096;&#24335;.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ccounting02\ba_ac02\&#36899;&#32080;&#27770;&#31639;\EXCEL\10112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uezawa\work\TEAMWARE\TEMP\MAIL\MV5\&#12522;&#12540;&#12473;&#21028;&#23450;&#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pun\data\TEAMWARE\TEMP\MAIL\MV5\&#12522;&#12540;&#12473;&#21028;&#23450;&#349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difs\finance\&#36899;&#32080;&#27770;&#31639;\H14&#26399;&#26411;&#36899;&#32080;&#27770;&#31639;\&#65326;&#65332;&#65332;&#36899;&#32080;\&#27096;&#24335;\2.12&#21463;&#38936;\DIVA&#27963;&#29992;&#27096;&#24335;&#65288;S&#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difs\finance\&#27770;&#31639;&#65332;\&#36899;&#32080;G\01_&#24180;&#24230;&#21029;&#27770;&#31639;&#12487;&#12540;&#12479;\H15&#26399;&#26411;&#36899;&#32080;&#27770;&#31639;\&#9733;&#20491;&#20154;&#20316;&#26989;\&#12411;&#12435;&#12384;&#20316;&#26989;\H15&#20013;&#38291;_IG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difs\finance\&#36899;&#32080;G\01_&#24180;&#24230;&#21029;&#27770;&#31639;&#12487;&#12540;&#12479;\H16&#20013;&#38291;&#36899;&#32080;&#27770;&#31639;\&#22577;&#21578;&#27096;&#24335;\&#9679;&#65320;16&#24180;&#24230;&#20013;&#38291;&#27096;&#24335;\H16&#20013;&#38291;_&#31532;4&#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svr\Finance\Documents%20and%20Settings\nandinit\Local%20Settings\Temporary%20Internet%20Files\OLK9\060406%20TDS%20on%20revenues%20Schedul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tf03\data\07_&#32207;&#25324;&#27770;&#31639;&#65319;\&#36899;&#32080;&#27770;&#31639;\01_&#24180;&#24230;&#21029;&#27770;&#31639;&#12487;&#12540;&#12479;\H22&#31532;3&#22235;&#21322;&#26399;&#36899;&#32080;&#27770;&#31639;\&#22312;&#22806;&#20849;&#36890;\&#22679;&#28187;&#20998;&#26512;&#19968;&#20803;&#12481;&#12455;&#12483;&#12463;\FY10Q3&#36009;&#31649;&#36027;&#20998;&#26512;\02_NDI\&#65318;&#65337;2010Q3_&#36009;&#31649;&#36027;&#20998;&#26512;_NDI.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enkettu_kessan\&#36899;&#32080;&#27770;&#31639;\&#36899;&#32080;&#27770;&#31639;\H15&#31532;&#65297;&#22235;&#21322;&#26399;&#36899;&#32080;&#27770;&#31639;\&#22577;&#21578;&#27096;&#24335;\&#23376;&#20250;&#31038;&#29992;\H14&#26399;&#26411;_&#31532;5&#27096;&#2433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difs\finance\NDI%20Finance%20&amp;%20Accounting\Managers\NTT%20Data\H17-1%201Q%20Quarter%20Closing\H15_1Q_3_NDI.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rupun\data\&#36899;&#32080;&#27770;&#31639;\H14&#26399;&#26411;&#36899;&#32080;&#27770;&#31639;\&#23376;&#20250;&#31038;&#36899;&#32080;\&#22577;&#21578;&#27096;&#24335;&#65288;&#12481;&#12455;&#12483;&#12463;&#21069;&#65289;\&#21336;&#29420;&#27096;&#24335;\H14&#26399;&#26411;_&#31532;2&#27096;&#2433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U:\&#32207;&#25324;&#27770;&#31639;&#65319;\02_&#12475;&#12464;&#12513;&#12531;&#12488;\H18&#24180;&#24230;\04_&#26399;&#26411;\02_&#20316;&#25104;&#36039;&#26009;\01_&#20869;&#37096;&#21462;&#24341;&#32232;&#38598;\01_&#22770;&#19978;&#12304;H18&#26399;&#26411;&#1230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Renkettu_kessan\&#36899;&#32080;&#27770;&#31639;\&#36899;&#32080;&#27770;&#31639;\H15&#31532;&#65297;&#22235;&#21322;&#26399;&#36899;&#32080;&#27770;&#31639;\&#12362;&#12384;&#20316;&#26989;\&#38598;&#35336;&#12484;&#12540;&#12523;&#26412;&#30058;\&#12481;&#12455;&#12483;&#12463;&#28168;&#12415;&#27096;&#24335;&#65299;\33&#19977;&#27915;&#65404;&#65405;&#65411;&#65425;_H15_1Q_&#31532;3&#27096;&#24335;_071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ccounting02\ba_ac02\&#27770;&#31639;&#25285;&#24403;\&#31227;&#34892;&#12501;&#12457;&#12523;&#12480;\&#36899;&#32080;\21_&#36899;&#32080;&#65418;&#65439;&#65391;&#65401;&#65392;&#65404;&#65438;\H14&#26399;&#26411;PKG&#38306;&#36899;\&#36899;&#32080;&#23376;&#20250;&#31038;&#29992;PKG\&#9733;&#9733;&#9733;&#9733;DIVA&#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a1554\d\H13&#20013;&#38291;&#65343;&#65331;&#65317;&#65315;&#38306;&#36899;\aje\H13&#20013;&#38291;\AJE07&#65288;&#26377;&#20385;&#35388;&#21048;&#65289;\10-2&#20018;&#21050;&#12375;&#24460;\1_FS_H13&#20013;&#38291;(&#31934;&#31639;&#34920;&#65289;_1109_00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14\E\My%20Documents\&#20316;&#26989;&#65314;&#65327;&#65336;\H13&#36899;&#32080;&#20998;&#65288;&#20013;&#38291;&#65289;\&#26377;&#20385;&#35388;&#21048;&#12398;&#26178;&#20385;\H13&#20013;&#38291;_&#21322;&#22577;&#27880;&#35352;\10-2&#20018;&#21050;&#12375;&#24460;\1_FS_H13&#20013;&#38291;(&#31934;&#31639;&#34920;&#65289;_1109_003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a1554\d\H13&#20013;&#38291;&#65343;&#65331;&#65317;&#65315;&#38306;&#36899;\aje\H13&#20013;&#38291;\AJE07&#65288;&#26377;&#20385;&#35388;&#21048;&#65289;\000\14_&#65331;&#65317;&#65315;&#38306;&#36899;\H12&#20013;&#38291;\&#65313;&#65322;&#65317;7&#65288;&#26377;&#20385;&#35388;&#21048;&#65289;\0H11&#26399;&#26411;&#27770;&#31639;&#38306;&#36899;\&#26377;&#20385;&#35388;&#21048;&#22577;&#21578;&#26360;&amp;&#27770;&#31639;&#30701;&#20449;\&#26178;&#20385;&#24773;&#22577;\tem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34276;&#30000;&#65288;&#20108;&#27770;&#65289;\11&#24180;&#26399;&#26411;&#36899;&#32080;\&#34276;&#30000;\H11&#26399;&#26411;&#36899;&#32080;\&#22577;&#21578;&#36039;&#26009;\&#38306;&#36899;&#20250;&#31038;\&#12497;&#12483;&#12465;&#12540;&#12472;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34276;&#30000;&#65288;&#20108;&#27770;&#65289;\11&#24180;&#26399;&#26411;&#36899;&#32080;\&#34276;&#30000;\H11&#26399;&#26411;&#36899;&#32080;\&#22577;&#21578;&#36039;&#26009;\&#38306;&#36899;&#20250;&#31038;\05H11&#26399;&#26411;&#65288;&#38306;&#36899;&#20250;&#31038;&#65289;&#65418;&#65439;&#65391;&#65401;&#65392;&#65404;&#6543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a1554\d\H13&#20013;&#38291;&#65343;&#65331;&#65317;&#65315;&#38306;&#36899;\aje\H13&#20013;&#38291;\AJE07&#65288;&#26377;&#20385;&#35388;&#21048;&#65289;\TEAMWARE\TEMP\MAIL\MV5\&#12522;&#12540;&#12473;&#21028;&#2345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Schedule"/>
      <sheetName val="BRS AB "/>
      <sheetName val="BRS BNP CC"/>
      <sheetName val="BRS BNP EEFC"/>
      <sheetName val="BRS CITI CC"/>
      <sheetName val="BRS CITI EEFC"/>
      <sheetName val="BRS SBI "/>
      <sheetName val="BG"/>
      <sheetName val="Security Dep"/>
      <sheetName val="Travel Adv"/>
      <sheetName val="Adv to Supp"/>
      <sheetName val="Prepaid"/>
      <sheetName val="Prov.Bad Debts"/>
      <sheetName val="Insuarance claim"/>
      <sheetName val="TDS on Rev"/>
      <sheetName val="Taxes paid in Advance"/>
      <sheetName val="Tax paid in dispute"/>
      <sheetName val="Fixed Assets"/>
      <sheetName val="AP"/>
      <sheetName val="Stale Cheques"/>
      <sheetName val="Accrued Expenses"/>
      <sheetName val="LRP"/>
      <sheetName val="Int Susp"/>
      <sheetName val="OP"/>
      <sheetName val="Canteen coupons"/>
      <sheetName val="Rent"/>
      <sheetName val="Accounting Fees"/>
      <sheetName val="Other Prof."/>
      <sheetName val="DSO Jan'06"/>
      <sheetName val="Summary"/>
      <sheetName val="Non IC Jan,06"/>
      <sheetName val="IC Jan,'06"/>
      <sheetName val="GL Extract"/>
      <sheetName val="Head Count"/>
      <sheetName val="Gross"/>
      <sheetName val="Instructions"/>
      <sheetName val="Head Count (2)"/>
      <sheetName val="Gross (2)"/>
      <sheetName val="PJマス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テーブル"/>
      <sheetName val="報告内容について"/>
      <sheetName val="【年着受１】＜ベース＋成長＞"/>
      <sheetName val="【年着受２】＜ベース＞"/>
      <sheetName val="【年着受３】＜ベース＞"/>
      <sheetName val="【年着受４】＜成長＞合計"/>
      <sheetName val="【年着受４－１】＜成長＞"/>
      <sheetName val="【年着受４－２】＜成長＞"/>
      <sheetName val="【年着受４－３】＜成長＞"/>
      <sheetName val="【年着受４－４】＜成長＞"/>
      <sheetName val="【年着受４－５】＜成長＞"/>
      <sheetName val="【年着受４－６】＜成長＞"/>
      <sheetName val="【年着受４－７】＜成長＞"/>
      <sheetName val="【年着受４－８】＜成長＞"/>
      <sheetName val="【年着受４－９】＜成長＞"/>
      <sheetName val="【年着受４－１０】＜成長＞"/>
      <sheetName val="【年着受４－１１】＜成長＞"/>
      <sheetName val="【年着受４－１２】＜成長＞"/>
      <sheetName val="【年着受４－１３】＜成長＞"/>
      <sheetName val="【年着受４－１４】＜成長＞"/>
      <sheetName val="【年着受４－１５】＜成長＞"/>
      <sheetName val="（参考１）当受当売の考え方"/>
      <sheetName val="US P&amp;L"/>
      <sheetName val="Basic_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社名入力"/>
      <sheetName val="3-1"/>
      <sheetName val="3-2"/>
      <sheetName val="3-3"/>
      <sheetName val="3-4"/>
      <sheetName val="会社"/>
      <sheetName val="その他"/>
      <sheetName val="Basic_Information"/>
    </sheetNames>
    <sheetDataSet>
      <sheetData sheetId="0"/>
      <sheetData sheetId="1" refreshError="1"/>
      <sheetData sheetId="2" refreshError="1"/>
      <sheetData sheetId="3" refreshError="1"/>
      <sheetData sheetId="4" refreshError="1"/>
      <sheetData sheetId="5"/>
      <sheetData sheetId="6"/>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社名入力"/>
      <sheetName val="10-1"/>
      <sheetName val="10-2"/>
      <sheetName val="10-3"/>
      <sheetName val="10-4"/>
      <sheetName val="11"/>
      <sheetName val="12-1"/>
      <sheetName val="12-2"/>
      <sheetName val="12-3"/>
      <sheetName val="12-4"/>
      <sheetName val="13-1"/>
      <sheetName val="13-2"/>
      <sheetName val="13-3"/>
      <sheetName val="13-4"/>
      <sheetName val="14"/>
      <sheetName val="15"/>
      <sheetName val="16"/>
      <sheetName val="17"/>
      <sheetName val="18"/>
      <sheetName val="19"/>
      <sheetName val="20"/>
      <sheetName val="21"/>
      <sheetName val="22"/>
      <sheetName val="23"/>
      <sheetName val="24-1"/>
      <sheetName val="24-2"/>
      <sheetName val="その他"/>
      <sheetName val="会社"/>
      <sheetName val="NTT会社"/>
      <sheetName val="NTTALL会社"/>
      <sheetName val="事業セグメント"/>
      <sheetName val="勘定科目"/>
      <sheetName val="債務種類"/>
      <sheetName val="通貨"/>
      <sheetName val="H14期末_第3様式"/>
      <sheetName val="Basic_Informatio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refreshError="1">
        <row r="5">
          <cell r="B5" t="str">
            <v>東日本電信電話</v>
          </cell>
        </row>
        <row r="6">
          <cell r="B6" t="str">
            <v>NTTｻｰﾋﾞｽ青森</v>
          </cell>
        </row>
        <row r="7">
          <cell r="B7" t="str">
            <v>NTTｻｰﾋﾞｽ秋田</v>
          </cell>
        </row>
        <row r="8">
          <cell r="B8" t="str">
            <v>NTTｻｰﾋﾞｽ茨城</v>
          </cell>
        </row>
        <row r="9">
          <cell r="B9" t="str">
            <v>NTTｻｰﾋﾞｽ岩手</v>
          </cell>
        </row>
        <row r="10">
          <cell r="B10" t="str">
            <v>NTTｻｰﾋﾞｽ神奈川</v>
          </cell>
        </row>
        <row r="11">
          <cell r="B11" t="str">
            <v>NTTｻｰﾋﾞｽ群馬</v>
          </cell>
        </row>
        <row r="12">
          <cell r="B12" t="str">
            <v>NTTｻｰﾋﾞｽ埼玉</v>
          </cell>
        </row>
        <row r="13">
          <cell r="B13" t="str">
            <v>NTTｻｰﾋﾞｽ千葉</v>
          </cell>
        </row>
        <row r="14">
          <cell r="B14" t="str">
            <v>NTTｻｰﾋﾞｽ新潟</v>
          </cell>
        </row>
        <row r="15">
          <cell r="B15" t="str">
            <v>NTTｻｰﾋﾞｽ東京</v>
          </cell>
        </row>
        <row r="16">
          <cell r="B16" t="str">
            <v>NTTｻｰﾋﾞｽ栃木</v>
          </cell>
        </row>
        <row r="17">
          <cell r="B17" t="str">
            <v>NTTｻｰﾋﾞｽ長野</v>
          </cell>
        </row>
        <row r="18">
          <cell r="B18" t="str">
            <v>NTTｻｰﾋﾞｽ福島</v>
          </cell>
        </row>
        <row r="19">
          <cell r="B19" t="str">
            <v>NTTｻｰﾋﾞｽ北海道</v>
          </cell>
        </row>
        <row r="20">
          <cell r="B20" t="str">
            <v>NTTｻｰﾋﾞｽ宮城</v>
          </cell>
        </row>
        <row r="21">
          <cell r="B21" t="str">
            <v>NTTｻｰﾋﾞｽ山形</v>
          </cell>
        </row>
        <row r="22">
          <cell r="B22" t="str">
            <v>NTTｻｰﾋﾞｽ山梨</v>
          </cell>
        </row>
        <row r="23">
          <cell r="B23" t="str">
            <v>NTTｿﾙｺ</v>
          </cell>
        </row>
        <row r="24">
          <cell r="B24" t="str">
            <v>NTT北海道ﾃﾚﾏｰﾄ</v>
          </cell>
        </row>
        <row r="25">
          <cell r="B25" t="str">
            <v>NTT ｴﾑｲｰ</v>
          </cell>
        </row>
        <row r="26">
          <cell r="B26" t="str">
            <v>NTTｴﾑｲｰ青森</v>
          </cell>
        </row>
        <row r="27">
          <cell r="B27" t="str">
            <v>NTTｴﾑｲｰ秋田</v>
          </cell>
        </row>
        <row r="28">
          <cell r="B28" t="str">
            <v>NTTｴﾑｲｰ岩手</v>
          </cell>
        </row>
        <row r="29">
          <cell r="B29" t="str">
            <v>NTT ｴﾑｲｰ茨城</v>
          </cell>
        </row>
        <row r="30">
          <cell r="B30" t="str">
            <v>NTT ｴﾑｲｰ神奈川</v>
          </cell>
        </row>
        <row r="31">
          <cell r="B31" t="str">
            <v>NTT ｴﾑｲｰ群馬</v>
          </cell>
        </row>
        <row r="32">
          <cell r="B32" t="str">
            <v>NTT ｴﾑｲｰ埼玉</v>
          </cell>
        </row>
        <row r="33">
          <cell r="B33" t="str">
            <v>NTT ｴﾑｲｰ千葉</v>
          </cell>
        </row>
        <row r="34">
          <cell r="B34" t="str">
            <v>NTT ｴﾑｲｰ東京</v>
          </cell>
        </row>
        <row r="35">
          <cell r="B35" t="str">
            <v>NTTｴﾑｲｰ宮城</v>
          </cell>
        </row>
        <row r="36">
          <cell r="B36" t="str">
            <v>NTT ｴﾑｲｰ栃木</v>
          </cell>
        </row>
        <row r="37">
          <cell r="B37" t="str">
            <v>NTT ｴﾑｲｰ長野</v>
          </cell>
        </row>
        <row r="38">
          <cell r="B38" t="str">
            <v>NTT ｴﾑｲｰ新潟</v>
          </cell>
        </row>
        <row r="39">
          <cell r="B39" t="str">
            <v>NTT ｴﾑｲｰ北海道</v>
          </cell>
        </row>
        <row r="40">
          <cell r="B40" t="str">
            <v>NTT ｴﾑｲｰ山梨</v>
          </cell>
        </row>
        <row r="41">
          <cell r="B41" t="str">
            <v>NTT ｴﾑｲｰ東北</v>
          </cell>
        </row>
        <row r="42">
          <cell r="B42" t="str">
            <v>NTTｴﾑｲｰ福島</v>
          </cell>
        </row>
        <row r="43">
          <cell r="B43" t="str">
            <v>NTTｴﾑｲｰ北海道ﾈｯﾄｿﾘｭ</v>
          </cell>
        </row>
        <row r="44">
          <cell r="B44" t="str">
            <v>NTTｴﾑｲｰ山形</v>
          </cell>
        </row>
        <row r="45">
          <cell r="B45" t="str">
            <v>NTTｴﾑｲｰｻｰﾋﾞｽ東京</v>
          </cell>
        </row>
        <row r="46">
          <cell r="B46" t="str">
            <v>ｱｲﾚｯｸ技建</v>
          </cell>
        </row>
        <row r="47">
          <cell r="B47" t="str">
            <v>ｲｰｹﾝｺﾑ</v>
          </cell>
        </row>
        <row r="48">
          <cell r="B48" t="str">
            <v>ｲｰﾋﾞｽﾄﾚｰﾄﾞ</v>
          </cell>
        </row>
        <row r="49">
          <cell r="B49" t="str">
            <v>ｲﾝﾀｰﾅｯﾌﾟｼﾞｬﾊﾟﾝ</v>
          </cell>
        </row>
        <row r="50">
          <cell r="B50" t="str">
            <v>ｲﾝﾌｫﾒｰｼｮﾝｽﾍﾟｰｽｻｰﾋﾞｽ</v>
          </cell>
        </row>
        <row r="51">
          <cell r="B51" t="str">
            <v>NTTｲﾝﾌﾗﾈｯﾄ</v>
          </cell>
        </row>
        <row r="52">
          <cell r="B52" t="str">
            <v>NTT ｴｯｸｽ</v>
          </cell>
        </row>
        <row r="53">
          <cell r="B53" t="str">
            <v>NTT EI</v>
          </cell>
        </row>
        <row r="54">
          <cell r="B54" t="str">
            <v>NTT ｴﾑｲｰｺﾝｻﾙﾃｨﾝｸﾞ</v>
          </cell>
        </row>
        <row r="55">
          <cell r="B55" t="str">
            <v>NTTｵﾌﾄｰｸ通信</v>
          </cell>
        </row>
        <row r="56">
          <cell r="B56" t="str">
            <v>NTT関西電話帳</v>
          </cell>
        </row>
        <row r="57">
          <cell r="B57" t="str">
            <v>NTT九州電話帳</v>
          </cell>
        </row>
        <row r="58">
          <cell r="B58" t="str">
            <v>NTTｸｵﾘｽ</v>
          </cell>
        </row>
        <row r="59">
          <cell r="B59" t="str">
            <v>NTT四国電話帳</v>
          </cell>
        </row>
        <row r="60">
          <cell r="B60" t="str">
            <v>NTT情報開発</v>
          </cell>
        </row>
        <row r="61">
          <cell r="B61" t="str">
            <v>NTT信越電話帳</v>
          </cell>
        </row>
        <row r="62">
          <cell r="B62" t="str">
            <v>NTTｽﾎﾟｰﾂｺﾐｭﾆﾃｨ</v>
          </cell>
        </row>
        <row r="63">
          <cell r="B63" t="str">
            <v>NTT中央ﾃﾚｺﾝﾈｯﾄ</v>
          </cell>
        </row>
        <row r="64">
          <cell r="B64" t="str">
            <v>NTT中国電話帳</v>
          </cell>
        </row>
        <row r="65">
          <cell r="B65" t="str">
            <v>NTT中部電話帳</v>
          </cell>
        </row>
        <row r="66">
          <cell r="B66" t="str">
            <v>NTTﾃﾚｶ</v>
          </cell>
        </row>
        <row r="67">
          <cell r="B67" t="str">
            <v>NTT東海電話帳</v>
          </cell>
        </row>
        <row r="68">
          <cell r="B68" t="str">
            <v>NTT東京電話帳</v>
          </cell>
        </row>
        <row r="69">
          <cell r="B69" t="str">
            <v>NTT東北ﾃﾚｺﾝﾄﾛｰﾙ</v>
          </cell>
        </row>
        <row r="70">
          <cell r="B70" t="str">
            <v>NTT東北電話帳</v>
          </cell>
        </row>
        <row r="71">
          <cell r="B71" t="str">
            <v>NTT番号情報</v>
          </cell>
        </row>
        <row r="72">
          <cell r="B72" t="str">
            <v>NTTﾋﾞｽﾞﾘﾝｸ</v>
          </cell>
        </row>
        <row r="73">
          <cell r="B73" t="str">
            <v>NTT Finance(U.K.)</v>
          </cell>
        </row>
        <row r="74">
          <cell r="B74" t="str">
            <v>NTTﾌｪﾆｯｸｽ通信網</v>
          </cell>
        </row>
        <row r="75">
          <cell r="B75" t="str">
            <v>NTTﾌﾟﾘｺﾑ</v>
          </cell>
        </row>
        <row r="76">
          <cell r="B76" t="str">
            <v>NTTﾍﾞﾄﾅﾑ</v>
          </cell>
        </row>
        <row r="77">
          <cell r="B77" t="str">
            <v>NTT北陸電話帳</v>
          </cell>
        </row>
        <row r="78">
          <cell r="B78" t="str">
            <v>NTT北海道電話帳</v>
          </cell>
        </row>
        <row r="79">
          <cell r="B79" t="str">
            <v>NTTﾒﾃﾞｨｱｸﾛｽ</v>
          </cell>
        </row>
        <row r="80">
          <cell r="B80" t="str">
            <v>NTTﾒﾃﾞｨｱｽｺｰﾌﾟ</v>
          </cell>
        </row>
        <row r="81">
          <cell r="B81" t="str">
            <v>NTTﾚﾝﾀﾙｴﾝｼﾞﾆｱﾘﾝｸﾞ</v>
          </cell>
        </row>
        <row r="82">
          <cell r="B82" t="str">
            <v>ｺｰﾌﾟﾈｸｽﾄ</v>
          </cell>
        </row>
        <row r="83">
          <cell r="B83" t="str">
            <v>ｼﾞｪｲｴｲｴﾙﾋﾟｰｶﾞｽ情報ｾﾝ</v>
          </cell>
        </row>
        <row r="84">
          <cell r="B84" t="str">
            <v>ﾃﾞｰﾀﾈｯﾄﾜｰｸｾﾝﾀｰ</v>
          </cell>
        </row>
        <row r="85">
          <cell r="B85" t="str">
            <v>ﾃﾙｳｪﾙ東日本</v>
          </cell>
        </row>
        <row r="86">
          <cell r="B86" t="str">
            <v>日経ﾃﾞｽｸﾄｯﾌﾟ</v>
          </cell>
        </row>
        <row r="87">
          <cell r="B87" t="str">
            <v>日本空港無線ｻｰﾋﾞｽ</v>
          </cell>
        </row>
        <row r="88">
          <cell r="B88" t="str">
            <v>日本ﾃﾚﾏﾃｨｰｸ</v>
          </cell>
        </row>
        <row r="89">
          <cell r="B89" t="str">
            <v>日本ﾕｰﾃｨﾘﾃｨｻﾌﾞｳｪｲ</v>
          </cell>
        </row>
        <row r="90">
          <cell r="B90" t="str">
            <v>ﾊﾛｰﾃﾞﾝｲﾝ</v>
          </cell>
        </row>
        <row r="91">
          <cell r="B91" t="str">
            <v>ﾋﾞｰﾊﾞｯﾄ</v>
          </cell>
        </row>
        <row r="92">
          <cell r="B92" t="str">
            <v>ﾌｧﾐﾘｰﾈｯﾄｼﾞｬﾊﾟﾝ</v>
          </cell>
        </row>
        <row r="93">
          <cell r="B93" t="str">
            <v>ぷららﾈｯﾄﾜｰｸｽ</v>
          </cell>
        </row>
        <row r="94">
          <cell r="B94" t="str">
            <v>ﾎｰﾑｺﾝﾋﾟｭｰﾃｨﾝｸﾞﾈｯﾄﾜｰｸ</v>
          </cell>
        </row>
        <row r="95">
          <cell r="B95" t="str">
            <v>ﾕｰｶｰﾄﾞ</v>
          </cell>
        </row>
        <row r="96">
          <cell r="B96" t="str">
            <v>夢ﾌﾛﾝﾃｨｱ</v>
          </cell>
        </row>
        <row r="97">
          <cell r="B97" t="str">
            <v>ﾗｶﾙﾄ</v>
          </cell>
        </row>
        <row r="98">
          <cell r="B98" t="str">
            <v>ﾜｲﾔﾚｽｲﾝﾀｰﾈｯﾄ</v>
          </cell>
        </row>
        <row r="99">
          <cell r="B99" t="str">
            <v>NTT九州ﾃﾚﾌﾟﾘﾝﾃｨﾝｸﾞ</v>
          </cell>
        </row>
        <row r="100">
          <cell r="B100" t="str">
            <v>ｴﾇﾃｨﾃｨ東北ﾃﾚﾌﾟﾘﾝﾄ</v>
          </cell>
        </row>
        <row r="101">
          <cell r="B101" t="str">
            <v>日本ﾜﾑﾈｯﾄ</v>
          </cell>
        </row>
        <row r="102">
          <cell r="B102" t="str">
            <v>NTT-BP</v>
          </cell>
        </row>
        <row r="103">
          <cell r="B103" t="str">
            <v>東京ｵﾌﾄｰｸｻｰﾋﾞｽ</v>
          </cell>
        </row>
        <row r="104">
          <cell r="B104" t="str">
            <v>ｲｰﾗｲｾﾝｽ</v>
          </cell>
        </row>
        <row r="105">
          <cell r="B105" t="str">
            <v>ﾃﾚﾋﾞ東京ﾌﾞﾛｰﾄﾞﾊﾞﾝﾄﾞ</v>
          </cell>
        </row>
        <row r="106">
          <cell r="B106" t="str">
            <v>ｴﾝｻｲｸﾛﾒﾃﾞｨｱ</v>
          </cell>
        </row>
        <row r="107">
          <cell r="B107" t="str">
            <v>NSS投資事業有限責任</v>
          </cell>
        </row>
        <row r="108">
          <cell r="B108" t="str">
            <v>西日本電信電話</v>
          </cell>
        </row>
        <row r="109">
          <cell r="B109" t="str">
            <v>NTTﾏｰｹﾃｨﾝｸﾞｱｸﾄ岐阜</v>
          </cell>
        </row>
        <row r="110">
          <cell r="B110" t="str">
            <v>NTTﾏｰｹﾃｨﾝｸﾞｱｸﾄ四国</v>
          </cell>
        </row>
        <row r="111">
          <cell r="B111" t="str">
            <v>NTTﾏｰｹﾃｨﾝｸﾞｱｸﾄ静岡</v>
          </cell>
        </row>
        <row r="112">
          <cell r="B112" t="str">
            <v>NTTﾏｰｹﾃｨﾝｸﾞｱｸﾄ関西</v>
          </cell>
        </row>
        <row r="113">
          <cell r="B113" t="str">
            <v>NTTﾏｰｹﾃｨﾝｸﾞｱｸﾄ中国</v>
          </cell>
        </row>
        <row r="114">
          <cell r="B114" t="str">
            <v>NTTﾏｰｹﾃｨﾝｸﾞｱｸﾄ名古屋</v>
          </cell>
        </row>
        <row r="115">
          <cell r="B115" t="str">
            <v>NTTﾏｰｹﾃｨﾝｸﾞｱｸﾄ九州</v>
          </cell>
        </row>
        <row r="116">
          <cell r="B116" t="str">
            <v>NTTﾏｰｹﾃｨﾝｸﾞｱｸﾄ中九州</v>
          </cell>
        </row>
        <row r="117">
          <cell r="B117" t="str">
            <v>NTTﾏｰｹﾃｨﾝｸﾞｱｸﾄ</v>
          </cell>
        </row>
        <row r="118">
          <cell r="B118" t="str">
            <v>NTTﾏｰｹﾃｨﾝｸﾞｱｸﾄ東中国</v>
          </cell>
        </row>
        <row r="119">
          <cell r="B119" t="str">
            <v>NTTﾏｰｹﾃｨﾝｸﾞｱｸﾄ兵庫</v>
          </cell>
        </row>
        <row r="120">
          <cell r="B120" t="str">
            <v>NTTﾏｰｹﾃｨﾝｸﾞｱｸﾄ北陸</v>
          </cell>
        </row>
        <row r="121">
          <cell r="B121" t="str">
            <v>NTTﾏｰｹﾃｨﾝｸﾞｱｸﾄ三重</v>
          </cell>
        </row>
        <row r="122">
          <cell r="B122" t="str">
            <v>NTTﾏｰｹﾃｨﾝｸﾞｱｸﾄ南九州</v>
          </cell>
        </row>
        <row r="123">
          <cell r="B123" t="str">
            <v>NTTﾏｰｹﾃｨﾝｸﾞｱｸﾄみやこ</v>
          </cell>
        </row>
        <row r="124">
          <cell r="B124" t="str">
            <v>NTTﾏｰｹﾃｨﾝｸﾞｱｸﾄ山口</v>
          </cell>
        </row>
        <row r="125">
          <cell r="B125" t="str">
            <v>NTTﾈｵﾒｲﾄ関西</v>
          </cell>
        </row>
        <row r="126">
          <cell r="B126" t="str">
            <v>NTTﾈｵﾒｲﾄ九州</v>
          </cell>
        </row>
        <row r="127">
          <cell r="B127" t="str">
            <v>NTTﾈｵﾒｲﾄｻｰﾋﾞｽ関西</v>
          </cell>
        </row>
        <row r="128">
          <cell r="B128" t="str">
            <v>NTTﾈｵﾒｲﾄｻｰﾋﾞｽ九州</v>
          </cell>
        </row>
        <row r="129">
          <cell r="B129" t="str">
            <v>NTTﾈｵﾒｲﾄｻｰﾋﾞｽ四国</v>
          </cell>
        </row>
        <row r="130">
          <cell r="B130" t="str">
            <v>NTTﾈｵﾒｲﾄｻｰﾋﾞｽ中国</v>
          </cell>
        </row>
        <row r="131">
          <cell r="B131" t="str">
            <v>NTTﾈｵﾒｲﾄｻｰﾋﾞｽ東海</v>
          </cell>
        </row>
        <row r="132">
          <cell r="B132" t="str">
            <v>NTT ﾈｵﾒｲﾄｻｰﾋﾞｽ北陸</v>
          </cell>
        </row>
        <row r="133">
          <cell r="B133" t="str">
            <v>NTTﾈｵﾒｲﾄ四国</v>
          </cell>
        </row>
        <row r="134">
          <cell r="B134" t="str">
            <v>NTTﾈｵﾒｲﾄ中国</v>
          </cell>
        </row>
        <row r="135">
          <cell r="B135" t="str">
            <v>NTTｴﾑｼｰｴｽ</v>
          </cell>
        </row>
        <row r="136">
          <cell r="B136" t="str">
            <v>NTTﾈｵﾒｲﾄ名古屋</v>
          </cell>
        </row>
        <row r="137">
          <cell r="B137" t="str">
            <v>NTTﾈｵﾒｲﾄ北陸</v>
          </cell>
        </row>
        <row r="138">
          <cell r="B138" t="str">
            <v>NTTﾈｵﾒｲﾄ岐阜</v>
          </cell>
        </row>
        <row r="139">
          <cell r="B139" t="str">
            <v>NTTﾈｵﾒｲﾄ静岡</v>
          </cell>
        </row>
        <row r="140">
          <cell r="B140" t="str">
            <v>NTTﾄﾞｩ</v>
          </cell>
        </row>
        <row r="141">
          <cell r="B141" t="str">
            <v>NTTﾈｵﾒｲﾄ中九州</v>
          </cell>
        </row>
        <row r="142">
          <cell r="B142" t="str">
            <v>NTTﾈｵﾒｲﾄ</v>
          </cell>
        </row>
        <row r="143">
          <cell r="B143" t="str">
            <v>NTTﾈｵﾒｲﾄ東中国</v>
          </cell>
        </row>
        <row r="144">
          <cell r="B144" t="str">
            <v>NTTﾈｵﾒｲﾄ兵庫</v>
          </cell>
        </row>
        <row r="145">
          <cell r="B145" t="str">
            <v>NTTﾈｵﾒｲﾄ三重</v>
          </cell>
        </row>
        <row r="146">
          <cell r="B146" t="str">
            <v>NTTﾈｵﾒｲﾄ南九州</v>
          </cell>
        </row>
        <row r="147">
          <cell r="B147" t="str">
            <v>NTTﾈｵﾒｲﾄみやこ</v>
          </cell>
        </row>
        <row r="148">
          <cell r="B148" t="str">
            <v>NTTﾈｵﾒｲﾄ山口</v>
          </cell>
        </row>
        <row r="149">
          <cell r="B149" t="str">
            <v>ｱﾒﾆﾃｨｻｰﾋﾞｽ関西</v>
          </cell>
        </row>
        <row r="150">
          <cell r="B150" t="str">
            <v>NTT安全保管ｾﾝﾀｰ</v>
          </cell>
        </row>
        <row r="151">
          <cell r="B151" t="str">
            <v>NTT関西ﾃﾚｺﾝ</v>
          </cell>
        </row>
        <row r="152">
          <cell r="B152" t="str">
            <v>NTT四国ﾃﾚｺﾝｻｰﾋﾞｽ</v>
          </cell>
        </row>
        <row r="153">
          <cell r="B153" t="str">
            <v>NTTｼｽｺﾑ</v>
          </cell>
        </row>
        <row r="154">
          <cell r="B154" t="str">
            <v>NTTｽﾏｰﾄｺﾈｸﾄ</v>
          </cell>
        </row>
        <row r="155">
          <cell r="B155" t="str">
            <v>NTTｿﾙﾏｰﾚ</v>
          </cell>
        </row>
        <row r="156">
          <cell r="B156" t="str">
            <v>NTT中部ﾃﾚｺﾝ</v>
          </cell>
        </row>
        <row r="157">
          <cell r="B157" t="str">
            <v>NTT東海ｾﾐﾅｰｾﾝﾀｰ</v>
          </cell>
        </row>
        <row r="158">
          <cell r="B158" t="str">
            <v>NTTﾒﾃﾞｨｱｻﾌﾟﾗｲ</v>
          </cell>
        </row>
        <row r="159">
          <cell r="B159" t="str">
            <v>ｺｺﾈ</v>
          </cell>
        </row>
        <row r="160">
          <cell r="B160" t="str">
            <v>ﾃｨｰｴﾌｴﾑｲﾝﾀﾗｸﾃｨﾌﾞ</v>
          </cell>
        </row>
        <row r="161">
          <cell r="B161" t="str">
            <v>ﾃﾞｰﾀｾｷｭﾘﾃｨｻｰﾋﾞｽ</v>
          </cell>
        </row>
        <row r="162">
          <cell r="B162" t="str">
            <v>ﾃﾙｳｪﾙ西日本</v>
          </cell>
        </row>
        <row r="163">
          <cell r="B163" t="str">
            <v>名古屋情報ｾﾝﾀｰ</v>
          </cell>
        </row>
        <row r="164">
          <cell r="B164" t="str">
            <v>ｴﾇﾃｨﾃｨ物流ｻｰﾋﾞｽ</v>
          </cell>
        </row>
        <row r="165">
          <cell r="B165" t="str">
            <v>愉快冒険社</v>
          </cell>
        </row>
        <row r="166">
          <cell r="B166" t="str">
            <v>NTTｺﾐｭﾆｹｰｼｮﾝｽﾞ</v>
          </cell>
        </row>
        <row r="167">
          <cell r="B167" t="str">
            <v>ArcCyber</v>
          </cell>
        </row>
        <row r="168">
          <cell r="B168" t="str">
            <v>Agilera</v>
          </cell>
        </row>
        <row r="169">
          <cell r="B169" t="str">
            <v>H.K.1618 Comm</v>
          </cell>
        </row>
        <row r="170">
          <cell r="B170" t="str">
            <v>HKNet Company</v>
          </cell>
        </row>
        <row r="171">
          <cell r="B171" t="str">
            <v>HKNet Wireless</v>
          </cell>
        </row>
        <row r="172">
          <cell r="B172" t="str">
            <v>NTTI-BILVAK</v>
          </cell>
        </row>
        <row r="173">
          <cell r="B173" t="str">
            <v>NTT America</v>
          </cell>
        </row>
        <row r="174">
          <cell r="B174" t="str">
            <v>NTT Com Vietnam</v>
          </cell>
        </row>
        <row r="175">
          <cell r="B175" t="str">
            <v>Investment Singapore</v>
          </cell>
        </row>
        <row r="176">
          <cell r="B176" t="str">
            <v>NTTA&amp;A Investment</v>
          </cell>
        </row>
        <row r="177">
          <cell r="B177" t="str">
            <v>NTTA&amp;T Investment</v>
          </cell>
        </row>
        <row r="178">
          <cell r="B178" t="str">
            <v>NTT MSC SDN.BHD.</v>
          </cell>
        </row>
        <row r="179">
          <cell r="B179" t="str">
            <v>NTT AUSTRALIA PTY</v>
          </cell>
        </row>
        <row r="180">
          <cell r="B180" t="str">
            <v>NTT AUSTRALIA IP Pty</v>
          </cell>
        </row>
        <row r="181">
          <cell r="B181" t="str">
            <v>NTT国際通信</v>
          </cell>
        </row>
        <row r="182">
          <cell r="B182" t="str">
            <v>NTT Com Capital (UK)</v>
          </cell>
        </row>
        <row r="183">
          <cell r="B183" t="str">
            <v>NTT Com GPS Group</v>
          </cell>
        </row>
        <row r="184">
          <cell r="B184" t="str">
            <v>NTT Com (Thailand)</v>
          </cell>
        </row>
        <row r="185">
          <cell r="B185" t="str">
            <v>NTT Com Asia</v>
          </cell>
        </row>
        <row r="186">
          <cell r="B186" t="str">
            <v>NTT Com do Brasil</v>
          </cell>
        </row>
        <row r="187">
          <cell r="B187" t="str">
            <v>NTT Korea</v>
          </cell>
        </row>
        <row r="188">
          <cell r="B188" t="str">
            <v>NTT Singapore Pte</v>
          </cell>
        </row>
        <row r="189">
          <cell r="B189" t="str">
            <v>NTT do Brasil Teleco</v>
          </cell>
        </row>
        <row r="190">
          <cell r="B190" t="str">
            <v>NTT (HONG KONG)</v>
          </cell>
        </row>
        <row r="191">
          <cell r="B191" t="str">
            <v>NTT MULTIMEDIA COMMU</v>
          </cell>
        </row>
        <row r="192">
          <cell r="B192" t="str">
            <v>NTT USA</v>
          </cell>
        </row>
        <row r="193">
          <cell r="B193" t="str">
            <v>NTT EUROPE</v>
          </cell>
        </row>
        <row r="194">
          <cell r="B194" t="str">
            <v>AutowebCommunication</v>
          </cell>
        </row>
        <row r="195">
          <cell r="B195" t="str">
            <v>QAI AUSTRALIA</v>
          </cell>
        </row>
        <row r="196">
          <cell r="B196" t="str">
            <v>SOUTHERN CROSS TELCO</v>
          </cell>
        </row>
        <row r="197">
          <cell r="B197" t="str">
            <v>SOUTHERN CROSS MOBIL</v>
          </cell>
        </row>
        <row r="198">
          <cell r="B198" t="str">
            <v>Shineedotcom</v>
          </cell>
        </row>
        <row r="199">
          <cell r="B199" t="str">
            <v>上海恩梯梯通信工程有</v>
          </cell>
        </row>
        <row r="200">
          <cell r="B200" t="str">
            <v>StarHub</v>
          </cell>
        </row>
        <row r="201">
          <cell r="B201" t="str">
            <v>SRI LANKA TELECOM</v>
          </cell>
        </row>
        <row r="202">
          <cell r="B202" t="str">
            <v>SALESWORX PTY</v>
          </cell>
        </row>
        <row r="203">
          <cell r="B203" t="str">
            <v>台灣恩悌悌股ｲ分有限</v>
          </cell>
        </row>
        <row r="204">
          <cell r="B204" t="str">
            <v>DEATHMATCH PTY</v>
          </cell>
        </row>
        <row r="205">
          <cell r="B205" t="str">
            <v>TELETECHNO</v>
          </cell>
        </row>
        <row r="206">
          <cell r="B206" t="str">
            <v>P.T. NTT Indonesia</v>
          </cell>
        </row>
        <row r="207">
          <cell r="B207" t="str">
            <v>P.T.Terasasih Sejaht</v>
          </cell>
        </row>
        <row r="208">
          <cell r="B208" t="str">
            <v>北京電信恩梯梯工程有</v>
          </cell>
        </row>
        <row r="209">
          <cell r="B209" t="str">
            <v>Verio Inc.</v>
          </cell>
        </row>
        <row r="210">
          <cell r="B210" t="str">
            <v>Verio Internet,Gmbh</v>
          </cell>
        </row>
        <row r="211">
          <cell r="B211" t="str">
            <v>Verio,LLC</v>
          </cell>
        </row>
        <row r="212">
          <cell r="B212" t="str">
            <v>Verio Operating,Inc.</v>
          </cell>
        </row>
        <row r="213">
          <cell r="B213" t="str">
            <v>Verio Spain, S.R.L.</v>
          </cell>
        </row>
        <row r="214">
          <cell r="B214" t="str">
            <v>Verio Deutschland Gm</v>
          </cell>
        </row>
        <row r="215">
          <cell r="B215" t="str">
            <v>Verio Nederland,BV</v>
          </cell>
        </row>
        <row r="216">
          <cell r="B216" t="str">
            <v>Verio France, SAS</v>
          </cell>
        </row>
        <row r="217">
          <cell r="B217" t="str">
            <v>Verio UK Limited</v>
          </cell>
        </row>
        <row r="218">
          <cell r="B218" t="str">
            <v>Verio Europe B.V.</v>
          </cell>
        </row>
        <row r="219">
          <cell r="B219" t="str">
            <v>MYNAMESERVER</v>
          </cell>
        </row>
        <row r="220">
          <cell r="B220" t="str">
            <v>MAGNA SYSTEMS PTY</v>
          </cell>
        </row>
        <row r="221">
          <cell r="B221" t="str">
            <v>MAGNA DATA-F6 PTY</v>
          </cell>
        </row>
        <row r="222">
          <cell r="B222" t="str">
            <v>MAGNA DATA AUSTRALIA</v>
          </cell>
        </row>
        <row r="223">
          <cell r="B223" t="str">
            <v>MAGNA DATA HOLDINGS</v>
          </cell>
        </row>
        <row r="224">
          <cell r="B224" t="str">
            <v>Milletechno</v>
          </cell>
        </row>
        <row r="225">
          <cell r="B225" t="str">
            <v>MEGANET COMMUNICATIO</v>
          </cell>
        </row>
        <row r="226">
          <cell r="B226" t="str">
            <v>ﾗﾋﾟｯﾄﾞｻｲﾄ</v>
          </cell>
        </row>
        <row r="227">
          <cell r="B227" t="str">
            <v>ｴﾇﾃｨﾃｨｸﾞﾛｰﾊﾞﾙ通信</v>
          </cell>
        </row>
        <row r="228">
          <cell r="B228" t="str">
            <v>XAQUE.COM(M)</v>
          </cell>
        </row>
        <row r="229">
          <cell r="B229" t="str">
            <v>NTT Rocky</v>
          </cell>
        </row>
        <row r="230">
          <cell r="B230" t="str">
            <v>Web Communications</v>
          </cell>
        </row>
        <row r="231">
          <cell r="B231" t="str">
            <v>NTT PCｺﾐｭﾆｹｰｼｮﾝｽﾞ</v>
          </cell>
        </row>
        <row r="232">
          <cell r="B232" t="str">
            <v>ﾋﾟｰﾈｯﾄﾜｰｸﾃｸﾉﾛｼﾞｰ</v>
          </cell>
        </row>
        <row r="233">
          <cell r="B233" t="str">
            <v>ｱｯｶﾈｯﾄﾜｰｸｽ</v>
          </cell>
        </row>
        <row r="234">
          <cell r="B234" t="str">
            <v>ｲｰｼｬﾄﾙ</v>
          </cell>
        </row>
        <row r="235">
          <cell r="B235" t="str">
            <v>ｲﾝﾀｰﾈｯﾄﾏﾙﾁﾌｨｰﾄﾞ</v>
          </cell>
        </row>
        <row r="236">
          <cell r="B236" t="str">
            <v>ｲﾝﾌｧｽ ｱﾝﾄﾞNTTﾈｯﾄﾜｰｸ</v>
          </cell>
        </row>
        <row r="237">
          <cell r="B237" t="str">
            <v>NTTｻﾃﾗｲﾄｺﾐｭﾆｹｰｼｮﾝｽﾞ</v>
          </cell>
        </row>
        <row r="238">
          <cell r="B238" t="str">
            <v>NTTﾅﾋﾞｽﾍﾟｰｽ</v>
          </cell>
        </row>
        <row r="239">
          <cell r="B239" t="str">
            <v>NTTﾋﾞｼﾞｭｱﾙ通信</v>
          </cell>
        </row>
        <row r="240">
          <cell r="B240" t="str">
            <v>NTTﾌｧﾈｯﾄｼｽﾃﾑｽﾞ</v>
          </cell>
        </row>
        <row r="241">
          <cell r="B241" t="str">
            <v>NTTﾜｰﾙﾄﾞｴﾝｼﾞﾆｱﾘﾝｸﾞﾏﾘ</v>
          </cell>
        </row>
        <row r="242">
          <cell r="B242" t="str">
            <v>NTT-WEM PANAMA</v>
          </cell>
        </row>
        <row r="243">
          <cell r="B243" t="str">
            <v>企業通信ｼｽﾃﾑｴﾝｼﾞﾆｱﾘﾝ</v>
          </cell>
        </row>
        <row r="244">
          <cell r="B244" t="str">
            <v>ｸﾘﾃｨｶﾙﾊﾟｽ ﾊﾟｼﾌｨｯｸ</v>
          </cell>
        </row>
        <row r="245">
          <cell r="B245" t="str">
            <v>ｾﾞｰﾀﾌﾞﾘｯｼﾞ</v>
          </cell>
        </row>
        <row r="246">
          <cell r="B246" t="str">
            <v>日本ｲﾝﾃﾘｼﾞｪﾝﾄﾋﾞﾙｼｽﾃﾑ</v>
          </cell>
        </row>
        <row r="247">
          <cell r="B247" t="str">
            <v>ﾊﾞｲｺﾑ</v>
          </cell>
        </row>
        <row r="248">
          <cell r="B248" t="str">
            <v>ﾌﾞﾛｰﾄﾞﾊﾞﾝﾄﾞｴﾝｼﾞﾆｱﾘﾝｸ</v>
          </cell>
        </row>
        <row r="249">
          <cell r="B249" t="str">
            <v>日本ﾌｧｼﾘﾃｨｻｰﾋﾞｽ</v>
          </cell>
        </row>
        <row r="250">
          <cell r="B250" t="str">
            <v>ぴあﾃﾞｼﾞﾀﾙﾗｲﾌﾗｲﾝ</v>
          </cell>
        </row>
        <row r="251">
          <cell r="B251" t="str">
            <v>NTTｺﾑﾁｪｵ</v>
          </cell>
        </row>
        <row r="252">
          <cell r="B252" t="str">
            <v>ｲｰｴﾝｼﾞﾆｱﾘﾝｸﾞ</v>
          </cell>
        </row>
        <row r="253">
          <cell r="B253" t="str">
            <v>APMT MC-DCM Holding</v>
          </cell>
        </row>
        <row r="254">
          <cell r="B254" t="str">
            <v>HTCL Holdings</v>
          </cell>
        </row>
        <row r="255">
          <cell r="B255" t="str">
            <v>NTTﾄﾞｺﾓ</v>
          </cell>
        </row>
        <row r="256">
          <cell r="B256" t="str">
            <v>NTTﾄﾞｺﾓ関西</v>
          </cell>
        </row>
        <row r="257">
          <cell r="B257" t="str">
            <v>NTTﾄﾞｺﾓ九州</v>
          </cell>
        </row>
        <row r="258">
          <cell r="B258" t="str">
            <v>NTTﾄﾞｺﾓ四国</v>
          </cell>
        </row>
        <row r="259">
          <cell r="B259" t="str">
            <v>NTTﾄﾞｺﾓ中国</v>
          </cell>
        </row>
        <row r="260">
          <cell r="B260" t="str">
            <v>DCM Teleco do Brasil</v>
          </cell>
        </row>
        <row r="261">
          <cell r="B261" t="str">
            <v>NTTﾄﾞｺﾓ東海</v>
          </cell>
        </row>
        <row r="262">
          <cell r="B262" t="str">
            <v>NTTﾄﾞｺﾓ東北</v>
          </cell>
        </row>
        <row r="263">
          <cell r="B263" t="str">
            <v>NTTﾄﾞｺﾓ北陸</v>
          </cell>
        </row>
        <row r="264">
          <cell r="B264" t="str">
            <v>NTTﾄﾞｺﾓ北海道</v>
          </cell>
        </row>
        <row r="265">
          <cell r="B265" t="str">
            <v>NTT DoCoMo USA</v>
          </cell>
        </row>
        <row r="266">
          <cell r="B266" t="str">
            <v>KG Telecommunication</v>
          </cell>
        </row>
        <row r="267">
          <cell r="B267" t="str">
            <v>西武電算</v>
          </cell>
        </row>
        <row r="268">
          <cell r="B268" t="str">
            <v>Taiwan DoCoMo Ltd.</v>
          </cell>
        </row>
        <row r="269">
          <cell r="B269" t="str">
            <v>DCM INVESTMENT</v>
          </cell>
        </row>
        <row r="270">
          <cell r="B270" t="str">
            <v>DCM Capital HKG (UK)</v>
          </cell>
        </row>
        <row r="271">
          <cell r="B271" t="str">
            <v>DCM Capital NL(UK)</v>
          </cell>
        </row>
        <row r="272">
          <cell r="B272" t="str">
            <v>DCM Capital LDN(UK)</v>
          </cell>
        </row>
        <row r="273">
          <cell r="B273" t="str">
            <v>DCM Capital 3G HKG(U</v>
          </cell>
        </row>
        <row r="274">
          <cell r="B274" t="str">
            <v>DCM Capital TWN(UK)</v>
          </cell>
        </row>
        <row r="275">
          <cell r="B275" t="str">
            <v>DCM Capital USA(UK)</v>
          </cell>
        </row>
        <row r="276">
          <cell r="B276" t="str">
            <v>ﾃﾞｨｰﾂｰｺﾐｭﾆｹｰｼｮﾝｽﾞ</v>
          </cell>
        </row>
        <row r="277">
          <cell r="B277" t="str">
            <v>Tecworld</v>
          </cell>
        </row>
        <row r="278">
          <cell r="B278" t="str">
            <v>ﾄﾞｺﾓｱｲ九州</v>
          </cell>
        </row>
        <row r="279">
          <cell r="B279" t="str">
            <v>ﾄﾞｺﾓｴｰｵｰｴﾙ</v>
          </cell>
        </row>
        <row r="280">
          <cell r="B280" t="str">
            <v>ﾄﾞｺﾓｴﾝｼﾞﾆｱﾘﾝｸﾞ</v>
          </cell>
        </row>
        <row r="281">
          <cell r="B281" t="str">
            <v>ﾄﾞｺﾓｴﾝｼﾞﾆｱﾘﾝｸﾞ関西</v>
          </cell>
        </row>
        <row r="282">
          <cell r="B282" t="str">
            <v>ﾄﾞｺﾓｴﾝｼﾞﾆｱﾘﾝｸﾞ九州</v>
          </cell>
        </row>
        <row r="283">
          <cell r="B283" t="str">
            <v>ﾄﾞｺﾓｴﾝｼﾞﾆｱﾘﾝｸﾞ四国</v>
          </cell>
        </row>
        <row r="284">
          <cell r="B284" t="str">
            <v>ﾄﾞｺﾓｴﾝｼﾞﾆｱﾘﾝｸﾞ中国</v>
          </cell>
        </row>
        <row r="285">
          <cell r="B285" t="str">
            <v>ﾄﾞｺﾓｴﾝｼﾞﾆｱﾘﾝｸﾞ東海</v>
          </cell>
        </row>
        <row r="286">
          <cell r="B286" t="str">
            <v>ﾄﾞｺﾓｴﾝｼﾞﾆｱﾘﾝｸﾞ東北</v>
          </cell>
        </row>
        <row r="287">
          <cell r="B287" t="str">
            <v>ﾄﾞｺﾓｴﾝｼﾞﾆｱﾘﾝｸﾞ北陸</v>
          </cell>
        </row>
        <row r="288">
          <cell r="B288" t="str">
            <v>ﾄﾞｺﾓｴﾝｼﾞﾆｱﾘﾝｸﾞ北海道</v>
          </cell>
        </row>
        <row r="289">
          <cell r="B289" t="str">
            <v>DCM Lab USA</v>
          </cell>
        </row>
        <row r="290">
          <cell r="B290" t="str">
            <v>DCM Lab Europe</v>
          </cell>
        </row>
        <row r="291">
          <cell r="B291" t="str">
            <v>ﾄﾞｺﾓｻｰﾋﾞｽ</v>
          </cell>
        </row>
        <row r="292">
          <cell r="B292" t="str">
            <v>ﾄﾞｺﾓｻｰﾋﾞｽ関西</v>
          </cell>
        </row>
        <row r="293">
          <cell r="B293" t="str">
            <v>ﾄﾞｺﾓｻｰﾋﾞｽ九州</v>
          </cell>
        </row>
        <row r="294">
          <cell r="B294" t="str">
            <v>ﾄﾞｺﾓｻｰﾋﾞｽ四国</v>
          </cell>
        </row>
        <row r="295">
          <cell r="B295" t="str">
            <v>ﾄﾞｺﾓｻｰﾋﾞｽ中国</v>
          </cell>
        </row>
        <row r="296">
          <cell r="B296" t="str">
            <v>ﾄﾞｺﾓｻｰﾋﾞｽ東海</v>
          </cell>
        </row>
        <row r="297">
          <cell r="B297" t="str">
            <v>ﾄﾞｺﾓｻｰﾋﾞｽ東北</v>
          </cell>
        </row>
        <row r="298">
          <cell r="B298" t="str">
            <v>ﾄﾞｺﾓｻｰﾋﾞｽ北陸</v>
          </cell>
        </row>
        <row r="299">
          <cell r="B299" t="str">
            <v>ﾄﾞｺﾓｻｰﾋﾞｽ北海道</v>
          </cell>
        </row>
        <row r="300">
          <cell r="B300" t="str">
            <v>ﾄﾞｺﾓｻﾎﾟｰﾄ</v>
          </cell>
        </row>
        <row r="301">
          <cell r="B301" t="str">
            <v>ﾄﾞｺﾓｼｽﾃﾑｽﾞ</v>
          </cell>
        </row>
        <row r="302">
          <cell r="B302" t="str">
            <v>ﾄﾞｺﾓｾﾝﾂｳ</v>
          </cell>
        </row>
        <row r="303">
          <cell r="B303" t="str">
            <v>ﾄﾞｺﾓﾃｸﾉﾛｼﾞ</v>
          </cell>
        </row>
        <row r="304">
          <cell r="B304" t="str">
            <v>ﾄﾞｺﾓﾄﾞｯﾄｺﾑ</v>
          </cell>
        </row>
        <row r="305">
          <cell r="B305" t="str">
            <v>ﾄﾞｺﾓﾈｯﾄｷｬﾋﾟﾀﾙ</v>
          </cell>
        </row>
        <row r="306">
          <cell r="B306" t="str">
            <v>ﾄﾞｺﾓﾏｼﾝｺﾐｭﾆｹｰｼｮﾝｽﾞ</v>
          </cell>
        </row>
        <row r="307">
          <cell r="B307" t="str">
            <v>ﾄﾞｺﾓﾓﾊﾞｲﾙ</v>
          </cell>
        </row>
        <row r="308">
          <cell r="B308" t="str">
            <v>ﾄﾞｺﾓﾓﾊﾞｲﾙ中国</v>
          </cell>
        </row>
        <row r="309">
          <cell r="B309" t="str">
            <v>ﾄﾞｺﾓﾓﾊﾞｲﾙ東海</v>
          </cell>
        </row>
        <row r="310">
          <cell r="B310" t="str">
            <v>ﾄﾞｺﾓﾓﾊﾞｲﾙ北海道</v>
          </cell>
        </row>
        <row r="311">
          <cell r="B311" t="str">
            <v>ﾄﾞｺﾓﾓﾊﾞｲﾙﾒﾃﾞｨｱ関西</v>
          </cell>
        </row>
        <row r="312">
          <cell r="B312" t="str">
            <v>DoCoMo Europe S.A.</v>
          </cell>
        </row>
        <row r="313">
          <cell r="B313" t="str">
            <v>DoCoMo Europe (UK)</v>
          </cell>
        </row>
        <row r="314">
          <cell r="B314" t="str">
            <v>ﾄﾗｲﾉｰﾂ</v>
          </cell>
        </row>
        <row r="315">
          <cell r="B315" t="str">
            <v>日本ﾃﾞｰﾀｺﾑ</v>
          </cell>
        </row>
        <row r="316">
          <cell r="B316" t="str">
            <v>日本通信ﾈｯﾄﾜｰｸ</v>
          </cell>
        </row>
        <row r="317">
          <cell r="B317" t="str">
            <v>Hutchison 3G HK Hold</v>
          </cell>
        </row>
        <row r="318">
          <cell r="B318" t="str">
            <v>Hutchison 3G UK Hold</v>
          </cell>
        </row>
        <row r="319">
          <cell r="B319" t="str">
            <v>Hutchison Telephone</v>
          </cell>
        </row>
        <row r="320">
          <cell r="B320" t="str">
            <v>Brilliant Design Ltd</v>
          </cell>
        </row>
        <row r="321">
          <cell r="B321" t="str">
            <v>ﾓﾊﾞｲﾙｲﾝﾀｰﾈｯﾄｷｬﾋﾟﾀﾙ</v>
          </cell>
        </row>
        <row r="322">
          <cell r="B322" t="str">
            <v>ﾓﾋﾞﾏｼﾞｯｸ</v>
          </cell>
        </row>
        <row r="323">
          <cell r="B323" t="str">
            <v>Lugton</v>
          </cell>
        </row>
        <row r="324">
          <cell r="B324" t="str">
            <v>ﾛｹｰｼｮﾝｴｰｼﾞｪﾝﾄ</v>
          </cell>
        </row>
        <row r="325">
          <cell r="B325" t="str">
            <v>AT&amp;T WirelessService</v>
          </cell>
        </row>
        <row r="326">
          <cell r="B326" t="str">
            <v>KPN Mobile N.V.</v>
          </cell>
        </row>
        <row r="327">
          <cell r="B327" t="str">
            <v>ﾋﾞｼﾞﾈｽｴｷｽﾊﾟｰﾄ</v>
          </cell>
        </row>
        <row r="328">
          <cell r="B328" t="str">
            <v>Docomo ｉ-modeEurope</v>
          </cell>
        </row>
        <row r="329">
          <cell r="B329" t="str">
            <v>ｱﾄﾞﾀﾞﾑ</v>
          </cell>
        </row>
        <row r="330">
          <cell r="B330" t="str">
            <v>ｱﾄﾞﾌﾟﾗｯﾄﾌｫｰﾑ</v>
          </cell>
        </row>
        <row r="331">
          <cell r="B331" t="str">
            <v>ｲｰｱｰﾙﾋﾟｰﾋﾞｼﾞﾈｽﾌﾞﾚｰﾝ</v>
          </cell>
        </row>
        <row r="332">
          <cell r="B332" t="str">
            <v>ｲｰﾎﾞｽｼﾞｬﾊﾟﾝ</v>
          </cell>
        </row>
        <row r="333">
          <cell r="B333" t="str">
            <v>ｳｪﾙﾈｽｹｱﾈｯﾄﾜｰｸ</v>
          </cell>
        </row>
        <row r="334">
          <cell r="B334" t="str">
            <v>ｴｸｽﾊﾟｲﾗﾙ</v>
          </cell>
        </row>
        <row r="335">
          <cell r="B335" t="str">
            <v>NTTﾃﾞｰﾀｼｽﾃﾑ技術</v>
          </cell>
        </row>
        <row r="336">
          <cell r="B336" t="str">
            <v>NTTﾃﾞｰﾀｼｽﾃﾑｻｰﾋﾞｽ</v>
          </cell>
        </row>
        <row r="337">
          <cell r="B337" t="str">
            <v>NTTﾃﾞｰﾀ</v>
          </cell>
        </row>
        <row r="338">
          <cell r="B338" t="str">
            <v>NTT DATA AgileNet</v>
          </cell>
        </row>
        <row r="339">
          <cell r="B339" t="str">
            <v>NTT DATA INTERNATION</v>
          </cell>
        </row>
        <row r="340">
          <cell r="B340" t="str">
            <v>NTTﾃﾞｰﾀｲﾝﾄﾗﾏｰﾄ</v>
          </cell>
        </row>
        <row r="341">
          <cell r="B341" t="str">
            <v>NTTﾃﾞｰﾀｲﾝﾌｫﾌﾞﾘｵｾｷｭﾘﾃ</v>
          </cell>
        </row>
        <row r="342">
          <cell r="B342" t="str">
            <v>NTTﾃﾞｰﾀｵﾌｨｽﾏｰﾄ</v>
          </cell>
        </row>
        <row r="343">
          <cell r="B343" t="str">
            <v>NTTﾃﾞｰﾀｶｽﾀﾏｻｰﾋﾞｽ</v>
          </cell>
        </row>
        <row r="344">
          <cell r="B344" t="str">
            <v>NTTﾃﾞｰﾀ関西ｴｽｴﾑｴｽ</v>
          </cell>
        </row>
        <row r="345">
          <cell r="B345" t="str">
            <v>NTTﾃﾞｰﾀ関西ｶｽﾀﾏｻｰﾋﾞｽ</v>
          </cell>
        </row>
        <row r="346">
          <cell r="B346" t="str">
            <v>NTTﾃﾞｰﾀ関西ﾃｸｼｽ</v>
          </cell>
        </row>
        <row r="347">
          <cell r="B347" t="str">
            <v>NTTﾃﾞｰﾀ九州ﾃｸｼｽ</v>
          </cell>
        </row>
        <row r="348">
          <cell r="B348" t="str">
            <v>NTTﾃﾞｰﾀｷｭﾋﾞｯﾄ</v>
          </cell>
        </row>
        <row r="349">
          <cell r="B349" t="str">
            <v>NTTﾃﾞｰﾀｸｵﾘﾃｨ</v>
          </cell>
        </row>
        <row r="350">
          <cell r="B350" t="str">
            <v>NTTﾃﾞｰﾀｸﾘｴｲｼｮﾝ</v>
          </cell>
        </row>
        <row r="351">
          <cell r="B351" t="str">
            <v>NTTﾃﾞｰﾀ経営研究所</v>
          </cell>
        </row>
        <row r="352">
          <cell r="B352" t="str">
            <v>NTTﾃﾞｰﾀｺﾐｭﾆﾃｨﾌﾟﾛﾃﾞｭｰ</v>
          </cell>
        </row>
        <row r="353">
          <cell r="B353" t="str">
            <v>NTTﾃﾞｰﾀｻｲｴﾝｽ</v>
          </cell>
        </row>
        <row r="354">
          <cell r="B354" t="str">
            <v>NTTﾃﾞｰﾀ四国ﾃｸｼｽ</v>
          </cell>
        </row>
        <row r="355">
          <cell r="B355" t="str">
            <v>NTTﾃﾞｰﾀ信越ﾃｸｼｽ</v>
          </cell>
        </row>
        <row r="356">
          <cell r="B356" t="str">
            <v>NTTﾃﾞｰﾀｽﾘｰｼｰ</v>
          </cell>
        </row>
        <row r="357">
          <cell r="B357" t="str">
            <v>NTTﾃﾞｰﾀｾｷｭﾘﾃｨ</v>
          </cell>
        </row>
        <row r="358">
          <cell r="B358" t="str">
            <v>NTTﾃﾞｰﾀ先端技術</v>
          </cell>
        </row>
        <row r="359">
          <cell r="B359" t="str">
            <v>NTTﾃﾞｰﾀｿﾘｭｰｼｮﾝ</v>
          </cell>
        </row>
        <row r="360">
          <cell r="B360" t="str">
            <v>恩梯梯数据(中国)有限</v>
          </cell>
        </row>
        <row r="361">
          <cell r="B361" t="str">
            <v>NTTﾃﾞｰﾀ中国ﾃｸｼｽ</v>
          </cell>
        </row>
        <row r="362">
          <cell r="B362" t="str">
            <v>NTTﾃﾞｰﾀﾃｸﾉﾏｰｸ</v>
          </cell>
        </row>
        <row r="363">
          <cell r="B363" t="str">
            <v>NTTﾃﾞｰﾀﾃｸﾉﾛｼﾞ</v>
          </cell>
        </row>
        <row r="364">
          <cell r="B364" t="str">
            <v>NTTﾃﾞｰﾀ東海ﾃｸｼｽ</v>
          </cell>
        </row>
        <row r="365">
          <cell r="B365" t="str">
            <v>NTTﾃﾞｰﾀ東京ｴｽｴﾑｴｽ</v>
          </cell>
        </row>
        <row r="366">
          <cell r="B366" t="str">
            <v>NTTﾃﾞｰﾀ東北ﾃｸｼｽ</v>
          </cell>
        </row>
        <row r="367">
          <cell r="B367" t="str">
            <v>NTTﾃﾞｰﾀﾅﾚｯｼﾞ</v>
          </cell>
        </row>
        <row r="368">
          <cell r="B368" t="str">
            <v>NTTﾃﾞｰﾀﾈｯﾂ</v>
          </cell>
        </row>
        <row r="369">
          <cell r="B369" t="str">
            <v>NTTﾃﾞｰﾀﾋﾞﾘﾝｸﾞｻｰﾋﾞｽ</v>
          </cell>
        </row>
        <row r="370">
          <cell r="B370" t="str">
            <v>NTTﾃﾞｰﾀﾌｨｯﾄ</v>
          </cell>
        </row>
        <row r="371">
          <cell r="B371" t="str">
            <v>NTTﾃﾞｰﾀﾌｨﾅﾝｼｬﾙ</v>
          </cell>
        </row>
        <row r="372">
          <cell r="B372" t="str">
            <v>NTTﾃﾞｰﾀﾌｫｰｽ</v>
          </cell>
        </row>
        <row r="373">
          <cell r="B373" t="str">
            <v>NTTﾃﾞｰﾀ北陸ﾃｸｼｽ</v>
          </cell>
        </row>
        <row r="374">
          <cell r="B374" t="str">
            <v>NTTﾃﾞｰﾀﾎﾟｹｯﾄ</v>
          </cell>
        </row>
        <row r="375">
          <cell r="B375" t="str">
            <v>NTTﾃﾞｰﾀ北海道ﾃｸｼｽ</v>
          </cell>
        </row>
        <row r="376">
          <cell r="B376" t="str">
            <v>NTTﾃﾞｰﾀﾏﾈｼﾞﾒﾝﾄｻｰﾋﾞｽ</v>
          </cell>
        </row>
        <row r="377">
          <cell r="B377" t="str">
            <v>NTT DATA USA</v>
          </cell>
        </row>
        <row r="378">
          <cell r="B378" t="str">
            <v>NTTﾃﾞｰﾀﾕﾆﾊﾞｰｼﾃｨ</v>
          </cell>
        </row>
        <row r="379">
          <cell r="B379" t="str">
            <v>NTTﾃﾞｰﾀﾗｲﾌｽｹｰﾌﾟﾏｰｹﾃｨ</v>
          </cell>
        </row>
        <row r="380">
          <cell r="B380" t="str">
            <v>ｴﾊﾞｰｸﾞﾘｰﾝﾃﾞｼﾞﾀﾙｺﾝﾃﾝﾂ</v>
          </cell>
        </row>
        <row r="381">
          <cell r="B381" t="str">
            <v>M.I.S.I.</v>
          </cell>
        </row>
        <row r="382">
          <cell r="B382" t="str">
            <v>MISICOM</v>
          </cell>
        </row>
        <row r="383">
          <cell r="B383" t="str">
            <v>ｴﾘｽﾈｯﾄ</v>
          </cell>
        </row>
        <row r="384">
          <cell r="B384" t="str">
            <v>関西NTTﾃﾞｰﾀ通信ｼｽﾃﾑｽ</v>
          </cell>
        </row>
        <row r="385">
          <cell r="B385" t="str">
            <v>関西ﾃﾞｰﾀｻｲｴﾝｽ</v>
          </cell>
        </row>
        <row r="386">
          <cell r="B386" t="str">
            <v>ｺﾓﾃﾞｨﾃｨｼｽﾃﾑｽﾞｻｰﾋﾞｽ</v>
          </cell>
        </row>
        <row r="387">
          <cell r="B387" t="str">
            <v>ｺﾝｽﾄﾗｸｼｮﾝｲｰｼｰﾄﾞｯﾄｺﾑ</v>
          </cell>
        </row>
        <row r="388">
          <cell r="B388" t="str">
            <v>ｼﾞｪｲｴｲﾊﾞﾝｸ電算ｼｽﾃﾑ</v>
          </cell>
        </row>
        <row r="389">
          <cell r="B389" t="str">
            <v>ｼﾃｨﾁｬﾈﾙ</v>
          </cell>
        </row>
        <row r="390">
          <cell r="B390" t="str">
            <v>社会情報ｸﾘｴｲﾄ</v>
          </cell>
        </row>
        <row r="391">
          <cell r="B391" t="str">
            <v>ｼﾞｬﾊﾟﾝﾈｯﾄﾜｰｸｼｽﾃﾑ</v>
          </cell>
        </row>
        <row r="392">
          <cell r="B392" t="str">
            <v>上海啓明軟件有限公司</v>
          </cell>
        </row>
        <row r="393">
          <cell r="B393" t="str">
            <v>衆電系統(股)有限公司</v>
          </cell>
        </row>
        <row r="394">
          <cell r="B394" t="str">
            <v>ｿﾘｯﾄﾞｴｸｽﾁｪﾝｼﾞ</v>
          </cell>
        </row>
        <row r="395">
          <cell r="B395" t="str">
            <v>中国NTTﾃﾞｰﾀ通信ｼｽﾃﾑｽ</v>
          </cell>
        </row>
        <row r="396">
          <cell r="B396" t="str">
            <v>ﾃﾞｰﾀﾘﾝｸｽ</v>
          </cell>
        </row>
        <row r="397">
          <cell r="B397" t="str">
            <v>東海NTTﾃﾞｰﾀ通信ｼｽﾃﾑｽ</v>
          </cell>
        </row>
        <row r="398">
          <cell r="B398" t="str">
            <v>NTTﾃﾞｰﾀｼｽﾃﾑｽﾞ</v>
          </cell>
        </row>
        <row r="399">
          <cell r="B399" t="str">
            <v>ﾄﾗﾝｽﾌｧｰﾈｯﾄ</v>
          </cell>
        </row>
        <row r="400">
          <cell r="B400" t="str">
            <v>ﾄﾞﾘｰﾑﾈｯﾄ</v>
          </cell>
        </row>
        <row r="401">
          <cell r="B401" t="str">
            <v>長野NTTﾃﾞｰﾀ通信ｼｽﾃﾑｽ</v>
          </cell>
        </row>
        <row r="402">
          <cell r="B402" t="str">
            <v>日本ｲﾝﾀｰﾈｯﾄﾃﾞｰﾀｾﾝﾀ</v>
          </cell>
        </row>
        <row r="403">
          <cell r="B403" t="str">
            <v>日本ｶｰﾄﾞﾌﾟﾛｾｼﾝｸﾞ</v>
          </cell>
        </row>
        <row r="404">
          <cell r="B404" t="str">
            <v>日本ﾎﾞｽ研究所</v>
          </cell>
        </row>
        <row r="405">
          <cell r="B405" t="str">
            <v>日本ﾒﾃﾞｨｱｰｸ</v>
          </cell>
        </row>
        <row r="406">
          <cell r="B406" t="str">
            <v>日本ﾘｽｸﾏﾈｼﾞﾒﾝﾄ</v>
          </cell>
        </row>
        <row r="407">
          <cell r="B407" t="str">
            <v>ﾈｯﾄﾘｰｼﾝｸﾞ</v>
          </cell>
        </row>
        <row r="408">
          <cell r="B408" t="str">
            <v>ﾊﾚｯｸｽ</v>
          </cell>
        </row>
        <row r="409">
          <cell r="B409" t="str">
            <v>ﾋﾞｼﾞﾈｽｲﾝﾌｨﾆﾃｨ</v>
          </cell>
        </row>
        <row r="410">
          <cell r="B410" t="str">
            <v>ﾍﾟｲﾒﾝﾄﾌｧｰｽﾄ</v>
          </cell>
        </row>
        <row r="411">
          <cell r="B411" t="str">
            <v>北京NTT DATA系統集成</v>
          </cell>
        </row>
        <row r="412">
          <cell r="B412" t="str">
            <v>北京新支援信息技術有</v>
          </cell>
        </row>
        <row r="413">
          <cell r="B413" t="str">
            <v>ﾍﾞｽﾄｺﾑｿﾘｭｰｼｮﾝｽﾞ</v>
          </cell>
        </row>
        <row r="414">
          <cell r="B414" t="str">
            <v>ﾒﾃﾞｨｱﾌﾛﾝﾃｨｱ</v>
          </cell>
        </row>
        <row r="415">
          <cell r="B415" t="str">
            <v>網楽</v>
          </cell>
        </row>
        <row r="416">
          <cell r="B416" t="str">
            <v>UniSQL</v>
          </cell>
        </row>
        <row r="417">
          <cell r="B417" t="str">
            <v>ﾘｱﾗｲｽﾞ</v>
          </cell>
        </row>
        <row r="418">
          <cell r="B418" t="str">
            <v>ﾛｼﾞｽﾃｨｸｽﾌﾟﾗﾝﾅｰ</v>
          </cell>
        </row>
        <row r="419">
          <cell r="B419" t="str">
            <v>九州NTTﾃﾞｰﾀ通信ｼｽﾃﾑｽ</v>
          </cell>
        </row>
        <row r="420">
          <cell r="B420" t="str">
            <v>福島NTTﾃﾞｰﾀ通信ｼｽﾃﾑｽ</v>
          </cell>
        </row>
        <row r="421">
          <cell r="B421" t="str">
            <v>ｴｲｼﾞｱﾝﾊﾟｰﾄﾅｰｽﾞ</v>
          </cell>
        </row>
        <row r="422">
          <cell r="B422" t="str">
            <v>NTTﾃﾞｰﾀｳｪｰﾌﾞ</v>
          </cell>
        </row>
        <row r="423">
          <cell r="B423" t="str">
            <v>ｻﾝｱｯﾌﾟﾙｺﾝｻﾙﾀﾝﾄ</v>
          </cell>
        </row>
        <row r="424">
          <cell r="B424" t="str">
            <v>城見ｺﾝﾋﾟｭｰﾀｻｰﾋﾞｽ</v>
          </cell>
        </row>
        <row r="425">
          <cell r="B425" t="str">
            <v>日本ｱｳﾄｿｰｼﾝｸﾞ</v>
          </cell>
        </row>
        <row r="426">
          <cell r="B426" t="str">
            <v>北京衆邦日訊信息系統</v>
          </cell>
        </row>
        <row r="427">
          <cell r="B427" t="str">
            <v>NTTﾃﾞｰﾀ三洋ｼｽﾃﾑ</v>
          </cell>
        </row>
        <row r="428">
          <cell r="B428" t="str">
            <v>NTTｲﾝﾃﾘｼﾞｪﾝﾄ企画開発</v>
          </cell>
        </row>
        <row r="429">
          <cell r="B429" t="str">
            <v>NTT建築総合研究所</v>
          </cell>
        </row>
        <row r="430">
          <cell r="B430" t="str">
            <v>NTT ﾌｧｼﾘﾃｨｰｽﾞ</v>
          </cell>
        </row>
        <row r="431">
          <cell r="B431" t="str">
            <v>NTTﾌｧｼﾘﾃｨｰｽﾞｴﾌｴﾑｱｼｽﾄ</v>
          </cell>
        </row>
        <row r="432">
          <cell r="B432" t="str">
            <v>NTT-Fｴﾝｼﾞ 関西</v>
          </cell>
        </row>
        <row r="433">
          <cell r="B433" t="str">
            <v>NTT-Fｴﾝｼﾞ 九州</v>
          </cell>
        </row>
        <row r="434">
          <cell r="B434" t="str">
            <v>NTT-Fｴﾝｼﾞ 中央</v>
          </cell>
        </row>
        <row r="435">
          <cell r="B435" t="str">
            <v>NTT-Fｴﾝｼﾞ 中国</v>
          </cell>
        </row>
        <row r="436">
          <cell r="B436" t="str">
            <v>NTT-Fｴﾝｼﾞ 東海</v>
          </cell>
        </row>
        <row r="437">
          <cell r="B437" t="str">
            <v>NTT-Fｴﾝｼﾞ 東北</v>
          </cell>
        </row>
        <row r="438">
          <cell r="B438" t="str">
            <v>NTT-Fｴﾝｼﾞ 北海道</v>
          </cell>
        </row>
        <row r="439">
          <cell r="B439" t="str">
            <v>ｴﾈｯﾄ</v>
          </cell>
        </row>
        <row r="440">
          <cell r="B440" t="str">
            <v>協同機材</v>
          </cell>
        </row>
        <row r="441">
          <cell r="B441" t="str">
            <v>NTTｱｾｯﾄﾌﾟﾗﾝﾆﾝｸﾞ</v>
          </cell>
        </row>
        <row r="442">
          <cell r="B442" t="str">
            <v>NTTｱｾｯﾄﾌﾟﾗﾝﾆﾝｸﾞ関西</v>
          </cell>
        </row>
        <row r="443">
          <cell r="B443" t="str">
            <v>NTTｱｾｯﾄﾌﾟﾗﾝﾆﾝｸﾞ四国</v>
          </cell>
        </row>
        <row r="444">
          <cell r="B444" t="str">
            <v>NTTｱｾｯﾄﾌﾟﾗﾝﾆﾝｸﾞ東海</v>
          </cell>
        </row>
        <row r="445">
          <cell r="B445" t="str">
            <v>NTTｴｽﾃｯｸｽ</v>
          </cell>
        </row>
        <row r="446">
          <cell r="B446" t="str">
            <v>NTT九州ｴｺｰｽﾞ</v>
          </cell>
        </row>
        <row r="447">
          <cell r="B447" t="str">
            <v>NTT都市開発</v>
          </cell>
        </row>
        <row r="448">
          <cell r="B448" t="str">
            <v>NTT都市開発ﾋﾞﾙｻｰﾋﾞｽ</v>
          </cell>
        </row>
        <row r="449">
          <cell r="B449" t="str">
            <v>NTTﾌﾛﾘｶ</v>
          </cell>
        </row>
        <row r="450">
          <cell r="B450" t="str">
            <v>NTT北海道ｴｽﾊﾟｽ</v>
          </cell>
        </row>
        <row r="451">
          <cell r="B451" t="str">
            <v>大手町ﾌｧｰｽﾄｽｸｴｱ</v>
          </cell>
        </row>
        <row r="452">
          <cell r="B452" t="str">
            <v>ｼﾞｰﾋﾟｰﾋﾞﾙ管理</v>
          </cell>
        </row>
        <row r="453">
          <cell r="B453" t="str">
            <v>ﾃﾞｨｴｲﾁｼｰ東京</v>
          </cell>
        </row>
        <row r="454">
          <cell r="B454" t="str">
            <v>ﾃﾞｨｴﾇﾌｰﾄﾞ</v>
          </cell>
        </row>
        <row r="455">
          <cell r="B455" t="str">
            <v>東京ｵﾍﾟﾗｼﾃｨｱｰﾂ</v>
          </cell>
        </row>
        <row r="456">
          <cell r="B456" t="str">
            <v>東京ｵﾍﾟﾗｼﾃｨ熱供給</v>
          </cell>
        </row>
        <row r="457">
          <cell r="B457" t="str">
            <v>東京ｵﾍﾟﾗｼﾃｨﾋﾞﾙ</v>
          </cell>
        </row>
        <row r="458">
          <cell r="B458" t="str">
            <v>ﾉｯｸｽ ﾄｩｴﾝﾃｨ ﾜﾝ</v>
          </cell>
        </row>
        <row r="459">
          <cell r="B459" t="str">
            <v>ﾊﾛｰｽﾎﾟｰﾂﾌﾟﾗｻﾞ</v>
          </cell>
        </row>
        <row r="460">
          <cell r="B460" t="str">
            <v>ﾊﾛｰｽﾎﾟｰﾂﾌﾟﾗｻﾞ東北</v>
          </cell>
        </row>
        <row r="461">
          <cell r="B461" t="str">
            <v>基町ﾊﾟｰｷﾝｸﾞｱｸｾｽ</v>
          </cell>
        </row>
        <row r="462">
          <cell r="B462" t="str">
            <v>ﾙﾊﾟﾙｸ</v>
          </cell>
        </row>
        <row r="463">
          <cell r="B463" t="str">
            <v>UDX</v>
          </cell>
        </row>
        <row r="464">
          <cell r="B464" t="str">
            <v>ｱﾌﾗｯｸﾀﾞｲﾚｸﾄﾄﾞｯﾄｺﾑ</v>
          </cell>
        </row>
        <row r="465">
          <cell r="B465" t="str">
            <v>NTTｲﾝﾀｰﾈｯﾄ</v>
          </cell>
        </row>
        <row r="466">
          <cell r="B466" t="str">
            <v>NTTｺﾑｳｪｱ</v>
          </cell>
        </row>
        <row r="467">
          <cell r="B467" t="str">
            <v>NTTｺﾑｳｪｱﾋﾞﾘﾝｸﾞｿﾘｭｰｼｮ</v>
          </cell>
        </row>
        <row r="468">
          <cell r="B468" t="str">
            <v>ﾄﾗｲｱﾝﾌﾆｼﾞｭｳｲﾁ</v>
          </cell>
        </row>
        <row r="469">
          <cell r="B469" t="str">
            <v>ﾐｰﾑ</v>
          </cell>
        </row>
        <row r="470">
          <cell r="B470" t="str">
            <v>NTTｺﾑｳｪｱ北海道</v>
          </cell>
        </row>
        <row r="471">
          <cell r="B471" t="str">
            <v>NTTｺﾑｳｪｱ東日本</v>
          </cell>
        </row>
        <row r="472">
          <cell r="B472" t="str">
            <v>NTTｺﾑｳｪｱ東海</v>
          </cell>
        </row>
        <row r="473">
          <cell r="B473" t="str">
            <v>NTTｺﾑｳｪｱ西日本</v>
          </cell>
        </row>
        <row r="474">
          <cell r="B474" t="str">
            <v>NTTｺﾑｳｪｱ九州</v>
          </cell>
        </row>
        <row r="475">
          <cell r="B475" t="str">
            <v>ｴﾇｴﾙｱｰｽﾘｰｽ</v>
          </cell>
        </row>
        <row r="476">
          <cell r="B476" t="str">
            <v>ｴﾇｴﾙｱｸｾﾌﾟﾀﾝｽﾘｰｽ</v>
          </cell>
        </row>
        <row r="477">
          <cell r="B477" t="str">
            <v>ｴﾇｴﾙｱﾄﾗﾝﾃｨｯｸﾘｰｽ</v>
          </cell>
        </row>
        <row r="478">
          <cell r="B478" t="str">
            <v>ｴﾇｴﾙｱﾘｴｽﾘｰｽ</v>
          </cell>
        </row>
        <row r="479">
          <cell r="B479" t="str">
            <v>ｴﾇｴﾙｳﾞｨｰﾅｽﾘｰｽ</v>
          </cell>
        </row>
        <row r="480">
          <cell r="B480" t="str">
            <v>ｴﾇｴﾙｳﾗﾅｽﾘｰｽ</v>
          </cell>
        </row>
        <row r="481">
          <cell r="B481" t="str">
            <v>ｴﾇｴﾙｻｼﾞﾀﾘｳｽﾘｰｽ</v>
          </cell>
        </row>
        <row r="482">
          <cell r="B482" t="str">
            <v>ｴﾇｴﾙｻﾀｰﾝﾘｰｽ</v>
          </cell>
        </row>
        <row r="483">
          <cell r="B483" t="str">
            <v>ｴﾇｴﾙｼﾞｪﾐﾆﾘｰｽ</v>
          </cell>
        </row>
        <row r="484">
          <cell r="B484" t="str">
            <v>ｴﾇｴﾙｼﾞｭﾋﾟﾀｰﾘｰｽ</v>
          </cell>
        </row>
        <row r="485">
          <cell r="B485" t="str">
            <v>ｴﾇｴﾙﾀｳﾗｽﾘｰｽ</v>
          </cell>
        </row>
        <row r="486">
          <cell r="B486" t="str">
            <v>ｴﾇｴﾙﾈﾌﾟﾁｭｰﾝﾘｰｽ</v>
          </cell>
        </row>
        <row r="487">
          <cell r="B487" t="str">
            <v>ｴﾇｴﾙﾊﾟｼﾌｨｯｸﾘｰｽ</v>
          </cell>
        </row>
        <row r="488">
          <cell r="B488" t="str">
            <v>ｴﾇｴﾙﾌﾟﾙｰﾄﾘｰｽ</v>
          </cell>
        </row>
        <row r="489">
          <cell r="B489" t="str">
            <v>ｴﾇｴﾙﾏｰｷｭﾘｰﾘｰｽ</v>
          </cell>
        </row>
        <row r="490">
          <cell r="B490" t="str">
            <v>ｴﾇｴﾙﾏｰｽﾞﾘｰｽ</v>
          </cell>
        </row>
        <row r="491">
          <cell r="B491" t="str">
            <v>ｴﾇｴﾙﾑｰﾝﾘｰｽ</v>
          </cell>
        </row>
        <row r="492">
          <cell r="B492" t="str">
            <v>ｴﾇｴﾙﾘﾌﾞﾗﾘｰｽ</v>
          </cell>
        </row>
        <row r="493">
          <cell r="B493" t="str">
            <v>ｴﾇｴﾙﾚｵﾘｰｽ</v>
          </cell>
        </row>
        <row r="494">
          <cell r="B494" t="str">
            <v>NTTL CAYMAN</v>
          </cell>
        </row>
        <row r="495">
          <cell r="B495" t="str">
            <v>NTTL Holdings</v>
          </cell>
        </row>
        <row r="496">
          <cell r="B496" t="str">
            <v>NTTﾋﾞｼﾞﾈｽｿﾘｭｰｼｮﾝ</v>
          </cell>
        </row>
        <row r="497">
          <cell r="B497" t="str">
            <v>Leasing Capital(U.S.</v>
          </cell>
        </row>
        <row r="498">
          <cell r="B498" t="str">
            <v>Leasing(U.S.A.)</v>
          </cell>
        </row>
        <row r="499">
          <cell r="B499" t="str">
            <v>NTTﾘｰｽ</v>
          </cell>
        </row>
        <row r="500">
          <cell r="B500" t="str">
            <v>NTTﾘｰｽﾚｼｰﾊﾞﾌﾞﾙｽﾞ</v>
          </cell>
        </row>
        <row r="501">
          <cell r="B501" t="str">
            <v>環宇郵電国際租賃有限</v>
          </cell>
        </row>
        <row r="502">
          <cell r="B502" t="str">
            <v>ｼﾞｪｰｴﾙｱｲﾘｽﾘｰｽ</v>
          </cell>
        </row>
        <row r="503">
          <cell r="B503" t="str">
            <v>ｼﾞｪｰｴﾙｱｺｰﾄﾞﾘｰｽ</v>
          </cell>
        </row>
        <row r="504">
          <cell r="B504" t="str">
            <v>ｼﾞｪｰｴﾙｳｯﾄﾞｻｲﾄﾞﾊﾟｰｸﾘｰ</v>
          </cell>
        </row>
        <row r="505">
          <cell r="B505" t="str">
            <v>ｼﾞｪｰｴﾙｶﾒﾘｱﾘｰｽ</v>
          </cell>
        </row>
        <row r="506">
          <cell r="B506" t="str">
            <v>ｼﾞｪｰｴﾙｻﾝﾋﾞｰﾑﾘｰｽ</v>
          </cell>
        </row>
        <row r="507">
          <cell r="B507" t="str">
            <v>ｼﾞｪｰｴﾙｻﾝﾗｲｽﾞﾘｰｽ</v>
          </cell>
        </row>
        <row r="508">
          <cell r="B508" t="str">
            <v>ｼﾞｪｰｴﾙｼｰｶﾞﾙﾘｰｽ</v>
          </cell>
        </row>
        <row r="509">
          <cell r="B509" t="str">
            <v>ｼﾞｪｰｴﾙｾﾞﾆｽﾘｰｽ</v>
          </cell>
        </row>
        <row r="510">
          <cell r="B510" t="str">
            <v>ｼﾞｪｰｴﾙｾﾞﾌｧｰﾘｰｽ</v>
          </cell>
        </row>
        <row r="511">
          <cell r="B511" t="str">
            <v>ｼﾞｪｰｴﾙｿﾌｨｱﾘｰｽ</v>
          </cell>
        </row>
        <row r="512">
          <cell r="B512" t="str">
            <v>ｼﾞｪｰｴﾙｿﾚｲﾕﾘｰｽ</v>
          </cell>
        </row>
        <row r="513">
          <cell r="B513" t="str">
            <v>ｼﾞｪｰｴﾙﾌﾟﾗｲﾑﾘｰｽ</v>
          </cell>
        </row>
        <row r="514">
          <cell r="B514" t="str">
            <v>ｼﾞｪｰｴﾙﾌﾘｭｰｹﾞﾙﾘｰｽ</v>
          </cell>
        </row>
        <row r="515">
          <cell r="B515" t="str">
            <v>ｼﾞｪｰｴﾙﾎｰｸﾘｰｽ</v>
          </cell>
        </row>
        <row r="516">
          <cell r="B516" t="str">
            <v>ｼﾞｪｰｴﾙﾐﾗｸﾙﾘｰｽ</v>
          </cell>
        </row>
        <row r="517">
          <cell r="B517" t="str">
            <v>ｼﾞｪｰｴﾙﾑｰﾝﾗｲﾄﾘｰｽ</v>
          </cell>
        </row>
        <row r="518">
          <cell r="B518" t="str">
            <v>ｼﾞｪｰｴﾙﾒｰﾙﾘｰｽ</v>
          </cell>
        </row>
        <row r="519">
          <cell r="B519" t="str">
            <v>ﾍﾘｺﾌﾟﾀｰﾘｰｼﾝｸﾞ</v>
          </cell>
        </row>
        <row r="520">
          <cell r="B520" t="str">
            <v>Leasing Development</v>
          </cell>
        </row>
        <row r="521">
          <cell r="B521" t="str">
            <v>日本ﾏﾙﾁﾌﾟﾛｼﾞｪｸﾄ</v>
          </cell>
        </row>
        <row r="522">
          <cell r="B522" t="str">
            <v>ｴﾇｴﾙｽｺｰﾋﾟｵﾘｰｽ</v>
          </cell>
        </row>
        <row r="523">
          <cell r="B523" t="str">
            <v>ｴﾇｴﾙｶﾌﾟﾘｺﾝﾘｰｽ</v>
          </cell>
        </row>
        <row r="524">
          <cell r="B524" t="str">
            <v>ｴﾇｴﾙｱｸｴﾘｱｽﾘｰｽ</v>
          </cell>
        </row>
        <row r="525">
          <cell r="B525" t="str">
            <v>ｴﾇｴﾙﾊﾟｲｼｰｽﾞﾘｰｽ</v>
          </cell>
        </row>
        <row r="526">
          <cell r="B526" t="str">
            <v>ｴﾇｴﾙﾊﾞｰｺﾞﾘｰｽ</v>
          </cell>
        </row>
        <row r="527">
          <cell r="B527" t="str">
            <v>NTTｵｰﾄﾘｰｽ</v>
          </cell>
        </row>
        <row r="528">
          <cell r="B528" t="str">
            <v>ｹｲｴﾑﾘｰｼﾝｸﾞ</v>
          </cell>
        </row>
        <row r="529">
          <cell r="B529" t="str">
            <v>NTTﾋﾞｼﾞﾈｽｱｿｼｴ</v>
          </cell>
        </row>
        <row r="530">
          <cell r="B530" t="str">
            <v>NTTﾋﾞｼﾞﾈｽｱｿｼｴ青森</v>
          </cell>
        </row>
        <row r="531">
          <cell r="B531" t="str">
            <v>NTTﾋﾞｼﾞﾈｽｱｿｼｴ秋田</v>
          </cell>
        </row>
        <row r="532">
          <cell r="B532" t="str">
            <v>NTTﾋﾞｼﾞﾈｽｱｿｼｴ茨城</v>
          </cell>
        </row>
        <row r="533">
          <cell r="B533" t="str">
            <v>NTTﾋﾞｼﾞﾈｽｱｿｼｴ岩手</v>
          </cell>
        </row>
        <row r="534">
          <cell r="B534" t="str">
            <v>NTTﾋﾞｼﾞﾈｽｱｿｼｴ沖縄</v>
          </cell>
        </row>
        <row r="535">
          <cell r="B535" t="str">
            <v>NTTﾋﾞｼﾞﾈｽｱｿｼｴ神奈川</v>
          </cell>
        </row>
        <row r="536">
          <cell r="B536" t="str">
            <v>NTTﾋﾞｼﾞﾈｽｱｿｼｴ関西</v>
          </cell>
        </row>
        <row r="537">
          <cell r="B537" t="str">
            <v>NTTﾋﾞｼﾞﾈｽｱｿｼｴ岐阜</v>
          </cell>
        </row>
        <row r="538">
          <cell r="B538" t="str">
            <v>NTTﾋﾞｼﾞﾈｽｱｿｼｴ九州</v>
          </cell>
        </row>
        <row r="539">
          <cell r="B539" t="str">
            <v>NTTﾋﾞｼﾞﾈｽｱｿｼｴ群馬</v>
          </cell>
        </row>
        <row r="540">
          <cell r="B540" t="str">
            <v>NTTﾋﾞｼﾞﾈｽｱｿｼｴ埼玉</v>
          </cell>
        </row>
        <row r="541">
          <cell r="B541" t="str">
            <v>NTTﾋﾞｼﾞﾈｽｱｿｼｴ四国</v>
          </cell>
        </row>
        <row r="542">
          <cell r="B542" t="str">
            <v>NTTﾋﾞｼﾞﾈｽｱｿｼｴ静岡</v>
          </cell>
        </row>
        <row r="543">
          <cell r="B543" t="str">
            <v>NTTﾋﾞｼﾞﾈｽｱｿｼｴ千葉</v>
          </cell>
        </row>
        <row r="544">
          <cell r="B544" t="str">
            <v>NTTﾋﾞｼﾞﾈｽｱｿｼｴ中国</v>
          </cell>
        </row>
        <row r="545">
          <cell r="B545" t="str">
            <v>NTTﾋﾞｼﾞﾈｽｱｿｼｴ東京</v>
          </cell>
        </row>
        <row r="546">
          <cell r="B546" t="str">
            <v>NTTﾋﾞｼﾞﾈｽｱｿｼｴ栃木</v>
          </cell>
        </row>
        <row r="547">
          <cell r="B547" t="str">
            <v>NTTﾋﾞｼﾞﾈｽｱｿｼｴ中九州</v>
          </cell>
        </row>
        <row r="548">
          <cell r="B548" t="str">
            <v>NTTﾋﾞｼﾞﾈｽｱｿｼｴ長野</v>
          </cell>
        </row>
        <row r="549">
          <cell r="B549" t="str">
            <v>NTTﾋﾞｼﾞﾈｽｱｿｼｴ名古屋</v>
          </cell>
        </row>
        <row r="550">
          <cell r="B550" t="str">
            <v>NTTﾋﾞｼﾞﾈｽｱｿｼｴ新潟</v>
          </cell>
        </row>
        <row r="551">
          <cell r="B551" t="str">
            <v>NTTﾋﾞｼﾞﾈｽｱｿｼｴ東中国</v>
          </cell>
        </row>
        <row r="552">
          <cell r="B552" t="str">
            <v>NTTﾋﾞｼﾞﾈｽｱｿｼｴ兵庫</v>
          </cell>
        </row>
        <row r="553">
          <cell r="B553" t="str">
            <v>NTTﾋﾞｼﾞﾈｽｱｿｼｴ福島</v>
          </cell>
        </row>
        <row r="554">
          <cell r="B554" t="str">
            <v>NTTﾋﾞｼﾞﾈｽｱｿｼｴ北陸</v>
          </cell>
        </row>
        <row r="555">
          <cell r="B555" t="str">
            <v>NTTﾋﾞｼﾞﾈｽｱｿｼｴ北海道</v>
          </cell>
        </row>
        <row r="556">
          <cell r="B556" t="str">
            <v>NTTﾋﾞｼﾞﾈｽｱｿｼｴ三重</v>
          </cell>
        </row>
        <row r="557">
          <cell r="B557" t="str">
            <v>NTTﾋﾞｼﾞﾈｽｱｿｼｴ南九州</v>
          </cell>
        </row>
        <row r="558">
          <cell r="B558" t="str">
            <v>NTTﾋﾞｼﾞﾈｽｱｿｼｴ宮城</v>
          </cell>
        </row>
        <row r="559">
          <cell r="B559" t="str">
            <v>NTTﾋﾞｼﾞﾈｽｱｿｼｴみやこ</v>
          </cell>
        </row>
        <row r="560">
          <cell r="B560" t="str">
            <v>NTTﾋﾞｼﾞﾈｽｱｿｼｴ山形</v>
          </cell>
        </row>
        <row r="561">
          <cell r="B561" t="str">
            <v>NTTﾋﾞｼﾞﾈｽｱｿｼｴ山口</v>
          </cell>
        </row>
        <row r="562">
          <cell r="B562" t="str">
            <v>NTTﾋﾞｼﾞﾈｽｱｿｼｴ山梨</v>
          </cell>
        </row>
        <row r="563">
          <cell r="B563" t="str">
            <v>公共ｴﾝﾀｰﾌﾟﾗｲｽﾞ</v>
          </cell>
        </row>
        <row r="564">
          <cell r="B564" t="str">
            <v>日本電信電話</v>
          </cell>
        </row>
        <row r="565">
          <cell r="B565" t="str">
            <v>ｱｲｴｰｼｰｴｽ</v>
          </cell>
        </row>
        <row r="566">
          <cell r="B566" t="str">
            <v>ｲﾑｺｽ</v>
          </cell>
        </row>
        <row r="567">
          <cell r="B567" t="str">
            <v>ｴｸｽｳｴｲ</v>
          </cell>
        </row>
        <row r="568">
          <cell r="B568" t="str">
            <v>NEL America</v>
          </cell>
        </row>
        <row r="569">
          <cell r="B569" t="str">
            <v>ｴﾇｲｰｴﾙｸﾘｽﾀﾙ</v>
          </cell>
        </row>
        <row r="570">
          <cell r="B570" t="str">
            <v>ｴﾇｲｰｴﾙﾃｸﾉｻﾎﾟｰﾄ</v>
          </cell>
        </row>
        <row r="571">
          <cell r="B571" t="str">
            <v>NTT ｱｲﾃｨ</v>
          </cell>
        </row>
        <row r="572">
          <cell r="B572" t="str">
            <v>NTTｱﾄﾞ</v>
          </cell>
        </row>
        <row r="573">
          <cell r="B573" t="str">
            <v>NTTｱﾄﾞﾊﾞﾝｽﾃｸﾉﾛｼﾞ</v>
          </cell>
        </row>
        <row r="574">
          <cell r="B574" t="str">
            <v>NTT-AD(USA)</v>
          </cell>
        </row>
        <row r="575">
          <cell r="B575" t="str">
            <v>NTTｱﾌﾃｨ</v>
          </cell>
        </row>
        <row r="576">
          <cell r="B576" t="str">
            <v>NTTｱﾌﾃｨｴﾝｼﾞﾆｱﾘﾝｸﾞ</v>
          </cell>
        </row>
        <row r="577">
          <cell r="B577" t="str">
            <v>NTTｲﾌ</v>
          </cell>
        </row>
        <row r="578">
          <cell r="B578" t="str">
            <v>NTT ATｼｽﾃﾑｽﾞ</v>
          </cell>
        </row>
        <row r="579">
          <cell r="B579" t="str">
            <v>NTT ATﾃｸﾉｺﾐｭﾆｹｰｼｮﾝｽﾞ</v>
          </cell>
        </row>
        <row r="580">
          <cell r="B580" t="str">
            <v>NTT ATｱｲﾋﾟｰｼｪｱﾘﾝｸﾞ</v>
          </cell>
        </row>
        <row r="581">
          <cell r="B581" t="str">
            <v>NTTｴﾚｸﾄﾛﾆｸｽ</v>
          </cell>
        </row>
        <row r="582">
          <cell r="B582" t="str">
            <v>NTT CAPITAL (U.K.)</v>
          </cell>
        </row>
        <row r="583">
          <cell r="B583" t="str">
            <v>NTT出版</v>
          </cell>
        </row>
        <row r="584">
          <cell r="B584" t="str">
            <v>NTTｿﾌﾄｳｪｱ</v>
          </cell>
        </row>
        <row r="585">
          <cell r="B585" t="str">
            <v>NTTｿﾌﾄｻｰﾋﾞｽ</v>
          </cell>
        </row>
        <row r="586">
          <cell r="B586" t="str">
            <v>NTT中国ﾊﾟｰｿﾅﾙ通信網</v>
          </cell>
        </row>
        <row r="587">
          <cell r="B587" t="str">
            <v>NTTﾄﾗﾍﾞﾙｻｰﾋﾞｽ</v>
          </cell>
        </row>
        <row r="588">
          <cell r="B588" t="str">
            <v>NTTﾌｧｲﾅﾝｽｼﾞｬﾊﾟﾝ</v>
          </cell>
        </row>
        <row r="589">
          <cell r="B589" t="str">
            <v>NTT-BB</v>
          </cell>
        </row>
        <row r="590">
          <cell r="B590" t="str">
            <v>NTTﾗｰﾆﾝｸﾞｼｽﾃﾑｽﾞ</v>
          </cell>
        </row>
        <row r="591">
          <cell r="B591" t="str">
            <v>NTTﾛｼﾞｽｺ</v>
          </cell>
        </row>
        <row r="592">
          <cell r="B592" t="str">
            <v>NTTﾛｼﾞｽｺｲﾝﾌｫﾒｰｼｮﾝ</v>
          </cell>
        </row>
        <row r="593">
          <cell r="B593" t="str">
            <v>NTTﾛｼﾞｽｺｻｰﾋﾞｽ</v>
          </cell>
        </row>
        <row r="594">
          <cell r="B594" t="str">
            <v>関東通信輸送</v>
          </cell>
        </row>
        <row r="595">
          <cell r="B595" t="str">
            <v>ｸﾘﾆｶﾙｻﾎﾟｰﾄ</v>
          </cell>
        </row>
        <row r="596">
          <cell r="B596" t="str">
            <v>国際電気通信基礎技術</v>
          </cell>
        </row>
        <row r="597">
          <cell r="B597" t="str">
            <v>ｻｲﾊﾞｰﾗﾎﾞ</v>
          </cell>
        </row>
        <row r="598">
          <cell r="B598" t="str">
            <v>情報工房</v>
          </cell>
        </row>
        <row r="599">
          <cell r="B599" t="str">
            <v>情報通信総合研究所</v>
          </cell>
        </row>
        <row r="600">
          <cell r="B600" t="str">
            <v>信越電通運送</v>
          </cell>
        </row>
        <row r="601">
          <cell r="B601" t="str">
            <v>NTTﾋｭｰﾏﾝｿﾘｭｰｼｮﾝｽﾞ</v>
          </cell>
        </row>
        <row r="602">
          <cell r="B602" t="str">
            <v>ﾀﾞｲﾔﾓﾝﾄﾞｲｰﾗｰﾆﾝｸﾞ</v>
          </cell>
        </row>
        <row r="603">
          <cell r="B603" t="str">
            <v>日本ｺﾝﾋﾟｭｰﾀｱｰﾂ</v>
          </cell>
        </row>
        <row r="604">
          <cell r="B604" t="str">
            <v>日本情報通信</v>
          </cell>
        </row>
        <row r="605">
          <cell r="B605" t="str">
            <v>ﾈｯﾄﾊｳｽ</v>
          </cell>
        </row>
        <row r="606">
          <cell r="B606" t="str">
            <v>US Conec</v>
          </cell>
        </row>
        <row r="607">
          <cell r="B607" t="str">
            <v>ﾕｰﾋﾞｰｷｭｰ</v>
          </cell>
        </row>
        <row r="608">
          <cell r="B608" t="str">
            <v>ATR視聴覚機構研究所</v>
          </cell>
        </row>
        <row r="609">
          <cell r="B609" t="str">
            <v>ATR自動翻訳電話研究</v>
          </cell>
        </row>
        <row r="610">
          <cell r="B610" t="str">
            <v>ATR通信ｼｽﾃﾑ研究所</v>
          </cell>
        </row>
        <row r="611">
          <cell r="B611" t="str">
            <v>ATR光電波通信研究所</v>
          </cell>
        </row>
        <row r="612">
          <cell r="B612" t="str">
            <v>NTTｴｲﾃｨｸﾘｴｲﾃｨﾌﾞ</v>
          </cell>
        </row>
        <row r="613">
          <cell r="B613" t="str">
            <v>ﾆｭｰｽｻｰﾋﾞｽｾﾝﾀｰ</v>
          </cell>
        </row>
        <row r="614">
          <cell r="B614" t="str">
            <v>ﾎｰﾑﾌﾟﾛ</v>
          </cell>
        </row>
        <row r="615">
          <cell r="B615" t="str">
            <v>近畿ﾃﾞｰﾀｺﾑ</v>
          </cell>
        </row>
        <row r="616">
          <cell r="B616" t="str">
            <v>ﾕｰｽﾘｰｺﾐｭﾆｹｰｼｮﾝｽﾞ</v>
          </cell>
        </row>
        <row r="617">
          <cell r="B617" t="str">
            <v>連結範囲内ダミー会社</v>
          </cell>
        </row>
        <row r="618">
          <cell r="B618" t="str">
            <v>全社連結</v>
          </cell>
        </row>
        <row r="619">
          <cell r="B619" t="str">
            <v>外部会社</v>
          </cell>
        </row>
      </sheetData>
      <sheetData sheetId="30"/>
      <sheetData sheetId="31"/>
      <sheetData sheetId="32"/>
      <sheetData sheetId="33" refreshError="1"/>
      <sheetData sheetId="34" refreshError="1"/>
      <sheetData sheetId="3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資料１人事提供ビル別全集計"/>
      <sheetName val="Basic_Information"/>
      <sheetName val="参照テーブル"/>
      <sheetName val="4月月次収支データ"/>
      <sheetName val="TimingMaster"/>
      <sheetName val="要因・費目別等区分"/>
      <sheetName val="参照"/>
      <sheetName val="BookSchema"/>
      <sheetName val="昨日0717"/>
      <sheetName val="list"/>
      <sheetName val="Worksheet in 2251 Cash Flow Wor"/>
      <sheetName val="各種情報ﾃｰﾌﾞﾙ"/>
      <sheetName val="ORGCD"/>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差替依頼 "/>
      <sheetName val="6a"/>
      <sheetName val="6b"/>
      <sheetName val="6_1"/>
      <sheetName val="6_2"/>
      <sheetName val="検証用"/>
      <sheetName val="定数"/>
      <sheetName val="連結ｼｽﾃﾑ投入用"/>
      <sheetName val="6_5"/>
      <sheetName val="8"/>
      <sheetName val="11"/>
      <sheetName val="12"/>
      <sheetName val="13.14"/>
      <sheetName val="16"/>
      <sheetName val="17"/>
      <sheetName val="18"/>
      <sheetName val="19"/>
      <sheetName val="20"/>
      <sheetName val="21"/>
      <sheetName val="22"/>
      <sheetName val="23"/>
      <sheetName val="24_1"/>
      <sheetName val="24_2"/>
      <sheetName val="25"/>
      <sheetName val="26"/>
      <sheetName val="27"/>
      <sheetName val="28"/>
      <sheetName val="29"/>
      <sheetName val="30.31"/>
      <sheetName val="32"/>
      <sheetName val="33"/>
      <sheetName val="34"/>
      <sheetName val="35"/>
      <sheetName val="36"/>
      <sheetName val="37"/>
      <sheetName val="38"/>
      <sheetName val="39"/>
      <sheetName val="40.41"/>
      <sheetName val="42"/>
      <sheetName val="43"/>
      <sheetName val="44"/>
      <sheetName val="45"/>
      <sheetName val="45別紙"/>
      <sheetName val="46.47.48"/>
      <sheetName val="49"/>
      <sheetName val="50"/>
      <sheetName val="51"/>
      <sheetName val="52_1"/>
      <sheetName val="52_2"/>
      <sheetName val="52_3"/>
      <sheetName val="52_4"/>
      <sheetName val="52_5"/>
      <sheetName val="52_6"/>
      <sheetName val="52_7"/>
      <sheetName val="52_8"/>
      <sheetName val="52_9"/>
      <sheetName val="53_1"/>
      <sheetName val="53_2"/>
      <sheetName val="53_3"/>
      <sheetName val="53_4"/>
      <sheetName val="53_5"/>
      <sheetName val="54"/>
      <sheetName val="65"/>
      <sheetName val="65記入例"/>
      <sheetName val="67"/>
      <sheetName val="History"/>
      <sheetName val="月報"/>
      <sheetName val="Cash Flow 01"/>
      <sheetName val="会社"/>
      <sheetName val="Table of Contents"/>
      <sheetName val="その他"/>
      <sheetName val="NTT会社"/>
      <sheetName val="Basic_Information"/>
      <sheetName val="資産"/>
      <sheetName val="101129"/>
      <sheetName val="資料１人事提供ビル別全集計"/>
      <sheetName val="#REF"/>
      <sheetName val="参照テーブル"/>
      <sheetName val="Bench"/>
      <sheetName val="要素別"/>
      <sheetName val="ｼｽﾃﾑ作業用"/>
      <sheetName val="PJマスタ"/>
      <sheetName val="要因・費目別等区分"/>
      <sheetName val="基幹データ(table)"/>
      <sheetName val="AV 30.9.99"/>
      <sheetName val="現価率表"/>
      <sheetName val="参照"/>
      <sheetName val="p2 投入表（企業年金基金"/>
      <sheetName val="p3 投入表（規約型企業年金）"/>
      <sheetName val="p4 投入表（一時金）"/>
      <sheetName val="3.2.HD103.4.01-0110　p1 FORM1"/>
      <sheetName val="06A-21V FU"/>
      <sheetName val="06A-21V UK"/>
      <sheetName val="08A-31"/>
      <sheetName val="06A-23"/>
      <sheetName val="06A-24V　UK"/>
      <sheetName val="07A-11☆"/>
      <sheetName val="07A-12"/>
      <sheetName val="07A-13　FU"/>
      <sheetName val="07A-13 UK"/>
      <sheetName val="07A-15☆"/>
      <sheetName val="07A-21"/>
      <sheetName val="07A-29"/>
      <sheetName val="07A-30"/>
      <sheetName val="07A-31　FU"/>
      <sheetName val="07A-31　SW"/>
      <sheetName val="07A-31 UK"/>
      <sheetName val="07A-34"/>
      <sheetName val="07A-36☆"/>
      <sheetName val="07A-37"/>
      <sheetName val="07A-39V FU"/>
      <sheetName val="07A-39 SW"/>
      <sheetName val="07A-39V　UK☆"/>
      <sheetName val="07A-40"/>
      <sheetName val="07A-41☆"/>
      <sheetName val="07A-44☆"/>
      <sheetName val="07A-48☆"/>
      <sheetName val="07A-57-1"/>
      <sheetName val="07A-57-2"/>
      <sheetName val="07A-58"/>
      <sheetName val="07A-59"/>
      <sheetName val="07A-60 FU"/>
      <sheetName val="07A-60 UK"/>
      <sheetName val="08A-13"/>
      <sheetName val="08A-16 FU"/>
      <sheetName val="08A-16 UK"/>
      <sheetName val="08A-23"/>
      <sheetName val="08A-34 FU"/>
      <sheetName val="08A-34 UK"/>
      <sheetName val="08A-35"/>
      <sheetName val="08A-45"/>
      <sheetName val="08A-57"/>
      <sheetName val="08A-58"/>
      <sheetName val="08A-59 FU"/>
      <sheetName val="08A-59 UK"/>
      <sheetName val="08A-60"/>
      <sheetName val="08A-63"/>
      <sheetName val="08A-65"/>
      <sheetName val="08A-71"/>
      <sheetName val="08A-72"/>
      <sheetName val="09A-14"/>
      <sheetName val="09A-15 DE"/>
      <sheetName val="09A-15 UK"/>
      <sheetName val="09A-16"/>
      <sheetName val="09A-21 FU"/>
      <sheetName val="09A-27"/>
      <sheetName val="09A-28"/>
      <sheetName val="09A-36"/>
      <sheetName val="09A-45"/>
      <sheetName val="09A-48"/>
      <sheetName val="09A-50 FU"/>
      <sheetName val="09A-50 UK①"/>
      <sheetName val="09A-50 UK②"/>
      <sheetName val="09A-51"/>
      <sheetName val="09A-54"/>
      <sheetName val="本社計"/>
    </sheetNames>
    <sheetDataSet>
      <sheetData sheetId="0"/>
      <sheetData sheetId="1">
        <row r="14">
          <cell r="F14">
            <v>0</v>
          </cell>
        </row>
      </sheetData>
      <sheetData sheetId="2">
        <row r="15">
          <cell r="F15">
            <v>0</v>
          </cell>
        </row>
      </sheetData>
      <sheetData sheetId="3">
        <row r="6">
          <cell r="E6">
            <v>0</v>
          </cell>
        </row>
      </sheetData>
      <sheetData sheetId="4">
        <row r="7">
          <cell r="E7">
            <v>0</v>
          </cell>
        </row>
      </sheetData>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row r="13">
          <cell r="E13">
            <v>0</v>
          </cell>
        </row>
      </sheetData>
      <sheetData sheetId="19">
        <row r="6">
          <cell r="G6">
            <v>0</v>
          </cell>
        </row>
      </sheetData>
      <sheetData sheetId="20"/>
      <sheetData sheetId="21">
        <row r="7">
          <cell r="I7">
            <v>0</v>
          </cell>
        </row>
      </sheetData>
      <sheetData sheetId="22"/>
      <sheetData sheetId="23">
        <row r="13">
          <cell r="E13">
            <v>0</v>
          </cell>
        </row>
      </sheetData>
      <sheetData sheetId="24"/>
      <sheetData sheetId="25">
        <row r="24">
          <cell r="E24">
            <v>0</v>
          </cell>
        </row>
      </sheetData>
      <sheetData sheetId="26">
        <row r="14">
          <cell r="E14" t="str">
            <v>－</v>
          </cell>
        </row>
      </sheetData>
      <sheetData sheetId="27">
        <row r="4">
          <cell r="Q4">
            <v>0</v>
          </cell>
        </row>
      </sheetData>
      <sheetData sheetId="28"/>
      <sheetData sheetId="29">
        <row r="12">
          <cell r="H12" t="str">
            <v>D</v>
          </cell>
        </row>
      </sheetData>
      <sheetData sheetId="30">
        <row r="10">
          <cell r="J10">
            <v>0</v>
          </cell>
        </row>
      </sheetData>
      <sheetData sheetId="31"/>
      <sheetData sheetId="32"/>
      <sheetData sheetId="33"/>
      <sheetData sheetId="34"/>
      <sheetData sheetId="35">
        <row r="36">
          <cell r="J36">
            <v>0</v>
          </cell>
        </row>
      </sheetData>
      <sheetData sheetId="36"/>
      <sheetData sheetId="37"/>
      <sheetData sheetId="38"/>
      <sheetData sheetId="39"/>
      <sheetData sheetId="40"/>
      <sheetData sheetId="41">
        <row r="13">
          <cell r="F13">
            <v>0</v>
          </cell>
        </row>
      </sheetData>
      <sheetData sheetId="42" refreshError="1"/>
      <sheetData sheetId="43"/>
      <sheetData sheetId="44"/>
      <sheetData sheetId="45">
        <row r="12">
          <cell r="G12">
            <v>0</v>
          </cell>
        </row>
      </sheetData>
      <sheetData sheetId="46"/>
      <sheetData sheetId="47"/>
      <sheetData sheetId="48" refreshError="1"/>
      <sheetData sheetId="49" refreshError="1"/>
      <sheetData sheetId="50">
        <row r="30">
          <cell r="G30">
            <v>0</v>
          </cell>
        </row>
      </sheetData>
      <sheetData sheetId="51">
        <row r="9">
          <cell r="H9">
            <v>0</v>
          </cell>
        </row>
      </sheetData>
      <sheetData sheetId="52">
        <row r="7">
          <cell r="E7">
            <v>0</v>
          </cell>
        </row>
      </sheetData>
      <sheetData sheetId="53"/>
      <sheetData sheetId="54"/>
      <sheetData sheetId="55"/>
      <sheetData sheetId="56">
        <row r="16">
          <cell r="D16">
            <v>0</v>
          </cell>
        </row>
      </sheetData>
      <sheetData sheetId="57">
        <row r="30">
          <cell r="E30" t="str">
            <v>　　　　金　　　　額</v>
          </cell>
        </row>
      </sheetData>
      <sheetData sheetId="58"/>
      <sheetData sheetId="59"/>
      <sheetData sheetId="60"/>
      <sheetData sheetId="61"/>
      <sheetData sheetId="62"/>
      <sheetData sheetId="63" refreshError="1"/>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ｧｲﾅﾝｽﾘｰｽ・当期契約満了分"/>
      <sheetName val="ﾌｧｲﾅﾝｽﾘｰｽ_当期契約満了分"/>
      <sheetName val="会社"/>
      <sheetName val="その他"/>
      <sheetName val="11"/>
      <sheetName val="ソートワークシート"/>
      <sheetName val="ソート結果"/>
      <sheetName val="機種テーブル"/>
      <sheetName val="見積り参照1ワークシート"/>
      <sheetName val="見積り参照2ワークシート"/>
      <sheetName val="参照テーブル"/>
      <sheetName val="集計"/>
      <sheetName val="算定調書"/>
      <sheetName val="会社別"/>
      <sheetName val="経費区分別"/>
      <sheetName val="組織別"/>
      <sheetName val="5"/>
      <sheetName val="20"/>
      <sheetName val="21"/>
      <sheetName val="22"/>
      <sheetName val="24_1"/>
      <sheetName val="25"/>
      <sheetName val="27"/>
      <sheetName val="28"/>
      <sheetName val="29"/>
      <sheetName val="30.31"/>
      <sheetName val="32"/>
      <sheetName val="33"/>
      <sheetName val="38"/>
      <sheetName val="45"/>
      <sheetName val="50"/>
      <sheetName val="52_4"/>
      <sheetName val="52_5"/>
      <sheetName val="52_6"/>
      <sheetName val="53_1"/>
      <sheetName val="53_2"/>
      <sheetName val="53_3"/>
      <sheetName val="6_1"/>
      <sheetName val="6_2"/>
      <sheetName val="65"/>
      <sheetName val="6a"/>
      <sheetName val="6b"/>
      <sheetName val="FP Februar 2003"/>
      <sheetName val="リース判定表"/>
      <sheetName val="ソリューションＴＢＬ"/>
      <sheetName val="Cash Flow 01"/>
      <sheetName val="資料１人事提供ビル別全集計"/>
      <sheetName val="Basic_Information"/>
      <sheetName val="コード表"/>
      <sheetName val="リスト"/>
      <sheetName val="総括表"/>
      <sheetName val="Opportunity"/>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ｧｲﾅﾝｽﾘｰｽ・当期契約満了分"/>
      <sheetName val="11"/>
      <sheetName val="Cash Flow 01"/>
      <sheetName val="その他"/>
      <sheetName val="会社"/>
    </sheetNames>
    <sheetDataSet>
      <sheetData sheetId="0"/>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6"/>
      <sheetName val="6,19"/>
      <sheetName val="7"/>
      <sheetName val="8"/>
      <sheetName val="9"/>
      <sheetName val="10"/>
      <sheetName val="×9"/>
      <sheetName val="11（ﾘｰｽ会社用）"/>
      <sheetName val="11（その他用）"/>
      <sheetName val="12"/>
      <sheetName val="15"/>
      <sheetName val="16"/>
      <sheetName val="18（ﾘｰｽ会社用）"/>
      <sheetName val="18(N3社,ﾄﾞｺﾓ,ﾃﾞｰﾀ)"/>
      <sheetName val="18(ｺﾑ在外用）)"/>
      <sheetName val="18(その他用)"/>
      <sheetName val="20"/>
      <sheetName val="21"/>
      <sheetName val="22"/>
      <sheetName val="23"/>
      <sheetName val="24"/>
      <sheetName val="25"/>
      <sheetName val="27"/>
      <sheetName val="28"/>
      <sheetName val="29"/>
      <sheetName val="30"/>
      <sheetName val="31"/>
      <sheetName val="32"/>
      <sheetName val="33"/>
      <sheetName val="34"/>
      <sheetName val="35"/>
      <sheetName val="36"/>
      <sheetName val="37"/>
      <sheetName val="38"/>
      <sheetName val="×38"/>
      <sheetName val="39"/>
      <sheetName val="40"/>
      <sheetName val="41"/>
      <sheetName val="42"/>
      <sheetName val="43"/>
      <sheetName val="52"/>
      <sheetName val="53"/>
      <sheetName val="54"/>
      <sheetName val="55"/>
      <sheetName val="56"/>
      <sheetName val="57"/>
      <sheetName val="58"/>
      <sheetName val="59"/>
      <sheetName val="×58"/>
      <sheetName val="×59"/>
      <sheetName val="××58"/>
      <sheetName val="×60"/>
      <sheetName val="67"/>
      <sheetName val="その他"/>
      <sheetName val="会社"/>
      <sheetName val="事業セグメント"/>
      <sheetName val="勘定科目"/>
      <sheetName val="債務種類"/>
      <sheetName val="通貨"/>
      <sheetName val="ﾌｧｲﾅﾝｽﾘｰｽ・当期契約満了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社名入力"/>
      <sheetName val="売上原価"/>
      <sheetName val="販管費"/>
      <sheetName val="現金同等物"/>
      <sheetName val="買掛未払"/>
      <sheetName val="標準"/>
      <sheetName val="貸付借入"/>
      <sheetName val="固定資産"/>
      <sheetName val="累計額"/>
      <sheetName val="ﾘｰｽ資産"/>
      <sheetName val="ﾘｰｽ債務"/>
      <sheetName val="ﾘｰｽ損益"/>
      <sheetName val="会社"/>
      <sheetName val="その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5">
          <cell r="B5" t="str">
            <v>東日本電信電話</v>
          </cell>
        </row>
        <row r="6">
          <cell r="B6" t="str">
            <v>NTTｻｰﾋﾞｽ青森</v>
          </cell>
        </row>
        <row r="7">
          <cell r="B7" t="str">
            <v>NTTｻｰﾋﾞｽ秋田</v>
          </cell>
        </row>
        <row r="8">
          <cell r="B8" t="str">
            <v>NTTｻｰﾋﾞｽ茨城</v>
          </cell>
        </row>
        <row r="9">
          <cell r="B9" t="str">
            <v>NTTｻｰﾋﾞｽ岩手</v>
          </cell>
        </row>
        <row r="10">
          <cell r="B10" t="str">
            <v>NTTｻｰﾋﾞｽ神奈川</v>
          </cell>
        </row>
        <row r="11">
          <cell r="B11" t="str">
            <v>NTTｻｰﾋﾞｽ群馬</v>
          </cell>
        </row>
        <row r="12">
          <cell r="B12" t="str">
            <v>NTTｻｰﾋﾞｽ埼玉</v>
          </cell>
        </row>
        <row r="13">
          <cell r="B13" t="str">
            <v>NTTｻｰﾋﾞｽ千葉</v>
          </cell>
        </row>
        <row r="14">
          <cell r="B14" t="str">
            <v>NTTｻｰﾋﾞｽ新潟</v>
          </cell>
        </row>
        <row r="15">
          <cell r="B15" t="str">
            <v>NTTｻｰﾋﾞｽ東京</v>
          </cell>
        </row>
        <row r="16">
          <cell r="B16" t="str">
            <v>NTTｻｰﾋﾞｽ栃木</v>
          </cell>
        </row>
        <row r="17">
          <cell r="B17" t="str">
            <v>NTTｻｰﾋﾞｽ長野</v>
          </cell>
        </row>
        <row r="18">
          <cell r="B18" t="str">
            <v>NTTｻｰﾋﾞｽ福島</v>
          </cell>
        </row>
        <row r="19">
          <cell r="B19" t="str">
            <v>NTTｻｰﾋﾞｽ北海道</v>
          </cell>
        </row>
        <row r="20">
          <cell r="B20" t="str">
            <v>NTTｻｰﾋﾞｽ宮城</v>
          </cell>
        </row>
        <row r="21">
          <cell r="B21" t="str">
            <v>NTTｻｰﾋﾞｽ山形</v>
          </cell>
        </row>
        <row r="22">
          <cell r="B22" t="str">
            <v>NTTｻｰﾋﾞｽ山梨</v>
          </cell>
        </row>
        <row r="23">
          <cell r="B23" t="str">
            <v>NTTｿﾙｺ</v>
          </cell>
        </row>
        <row r="24">
          <cell r="B24" t="str">
            <v>NTT北海道ﾃﾚﾏｰﾄ</v>
          </cell>
        </row>
        <row r="25">
          <cell r="B25" t="str">
            <v>NTT ｴﾑｲｰ</v>
          </cell>
        </row>
        <row r="26">
          <cell r="B26" t="str">
            <v>NTTｴﾑｲｰ青森</v>
          </cell>
        </row>
        <row r="27">
          <cell r="B27" t="str">
            <v>NTTｴﾑｲｰ秋田</v>
          </cell>
        </row>
        <row r="28">
          <cell r="B28" t="str">
            <v>NTTｴﾑｲｰ岩手</v>
          </cell>
        </row>
        <row r="29">
          <cell r="B29" t="str">
            <v>NTT ｴﾑｲｰ茨城</v>
          </cell>
        </row>
        <row r="30">
          <cell r="B30" t="str">
            <v>NTT ｴﾑｲｰ神奈川</v>
          </cell>
        </row>
        <row r="31">
          <cell r="B31" t="str">
            <v>NTT ｴﾑｲｰ群馬</v>
          </cell>
        </row>
        <row r="32">
          <cell r="B32" t="str">
            <v>NTT ｴﾑｲｰ埼玉</v>
          </cell>
        </row>
        <row r="33">
          <cell r="B33" t="str">
            <v>NTT ｴﾑｲｰ千葉</v>
          </cell>
        </row>
        <row r="34">
          <cell r="B34" t="str">
            <v>NTT ｴﾑｲｰ東京</v>
          </cell>
        </row>
        <row r="35">
          <cell r="B35" t="str">
            <v>NTTｴﾑｲｰ宮城</v>
          </cell>
        </row>
        <row r="36">
          <cell r="B36" t="str">
            <v>NTT ｴﾑｲｰ栃木</v>
          </cell>
        </row>
        <row r="37">
          <cell r="B37" t="str">
            <v>NTT ｴﾑｲｰ長野</v>
          </cell>
        </row>
        <row r="38">
          <cell r="B38" t="str">
            <v>NTT ｴﾑｲｰ新潟</v>
          </cell>
        </row>
        <row r="39">
          <cell r="B39" t="str">
            <v>NTT ｴﾑｲｰ北海道</v>
          </cell>
        </row>
        <row r="40">
          <cell r="B40" t="str">
            <v>NTT ｴﾑｲｰ山梨</v>
          </cell>
        </row>
        <row r="41">
          <cell r="B41" t="str">
            <v>NTT ｴﾑｲｰ東北</v>
          </cell>
        </row>
        <row r="42">
          <cell r="B42" t="str">
            <v>NTTｴﾑｲｰ福島</v>
          </cell>
        </row>
        <row r="43">
          <cell r="B43" t="str">
            <v>NTTｴﾑｲｰ北海道ﾈｯﾄｿﾘｭ</v>
          </cell>
        </row>
        <row r="44">
          <cell r="B44" t="str">
            <v>NTTｴﾑｲｰ山形</v>
          </cell>
        </row>
        <row r="45">
          <cell r="B45" t="str">
            <v>NTTｴﾑｲｰｻｰﾋﾞｽ東京</v>
          </cell>
        </row>
        <row r="46">
          <cell r="B46" t="str">
            <v>ｱｲﾚｯｸ技建</v>
          </cell>
        </row>
        <row r="47">
          <cell r="B47" t="str">
            <v>ｲｰｹﾝｺﾑ</v>
          </cell>
        </row>
        <row r="48">
          <cell r="B48" t="str">
            <v>ｲｰﾋﾞｽﾄﾚｰﾄﾞ</v>
          </cell>
        </row>
        <row r="49">
          <cell r="B49" t="str">
            <v>ｲﾝﾀｰﾅｯﾌﾟｼﾞｬﾊﾟﾝ</v>
          </cell>
        </row>
        <row r="50">
          <cell r="B50" t="str">
            <v>ｲﾝﾌｫﾒｰｼｮﾝｽﾍﾟｰｽｻｰﾋﾞｽ</v>
          </cell>
        </row>
        <row r="51">
          <cell r="B51" t="str">
            <v>NTTｲﾝﾌﾗﾈｯﾄ</v>
          </cell>
        </row>
        <row r="52">
          <cell r="B52" t="str">
            <v>NTT ｴｯｸｽ</v>
          </cell>
        </row>
        <row r="53">
          <cell r="B53" t="str">
            <v>NTT EI</v>
          </cell>
        </row>
        <row r="54">
          <cell r="B54" t="str">
            <v>NTT ｴﾑｲｰｺﾝｻﾙﾃｨﾝｸﾞ</v>
          </cell>
        </row>
        <row r="55">
          <cell r="B55" t="str">
            <v>NTTｵﾌﾄｰｸ通信</v>
          </cell>
        </row>
        <row r="56">
          <cell r="B56" t="str">
            <v>NTT関西電話帳</v>
          </cell>
        </row>
        <row r="57">
          <cell r="B57" t="str">
            <v>NTT九州電話帳</v>
          </cell>
        </row>
        <row r="58">
          <cell r="B58" t="str">
            <v>NTTｸｵﾘｽ</v>
          </cell>
        </row>
        <row r="59">
          <cell r="B59" t="str">
            <v>NTT四国電話帳</v>
          </cell>
        </row>
        <row r="60">
          <cell r="B60" t="str">
            <v>NTT情報開発</v>
          </cell>
        </row>
        <row r="61">
          <cell r="B61" t="str">
            <v>NTT信越電話帳</v>
          </cell>
        </row>
        <row r="62">
          <cell r="B62" t="str">
            <v>NTTｽﾎﾟｰﾂｺﾐｭﾆﾃｨ</v>
          </cell>
        </row>
        <row r="63">
          <cell r="B63" t="str">
            <v>NTT中央ﾃﾚｺﾝﾈｯﾄ</v>
          </cell>
        </row>
        <row r="64">
          <cell r="B64" t="str">
            <v>NTT中国電話帳</v>
          </cell>
        </row>
        <row r="65">
          <cell r="B65" t="str">
            <v>NTT中部電話帳</v>
          </cell>
        </row>
        <row r="66">
          <cell r="B66" t="str">
            <v>NTTﾃﾚｶ</v>
          </cell>
        </row>
        <row r="67">
          <cell r="B67" t="str">
            <v>NTT東海電話帳</v>
          </cell>
        </row>
        <row r="68">
          <cell r="B68" t="str">
            <v>NTT東京電話帳</v>
          </cell>
        </row>
        <row r="69">
          <cell r="B69" t="str">
            <v>NTT東北ﾃﾚｺﾝﾄﾛｰﾙ</v>
          </cell>
        </row>
        <row r="70">
          <cell r="B70" t="str">
            <v>NTT東北電話帳</v>
          </cell>
        </row>
        <row r="71">
          <cell r="B71" t="str">
            <v>NTT番号情報</v>
          </cell>
        </row>
        <row r="72">
          <cell r="B72" t="str">
            <v>NTTﾋﾞｽﾞﾘﾝｸ</v>
          </cell>
        </row>
        <row r="73">
          <cell r="B73" t="str">
            <v>NTT Finance(U.K.)</v>
          </cell>
        </row>
        <row r="74">
          <cell r="B74" t="str">
            <v>NTTﾌｪﾆｯｸｽ通信網</v>
          </cell>
        </row>
        <row r="75">
          <cell r="B75" t="str">
            <v>NTTﾌﾟﾘｺﾑ</v>
          </cell>
        </row>
        <row r="76">
          <cell r="B76" t="str">
            <v>NTTﾍﾞﾄﾅﾑ</v>
          </cell>
        </row>
        <row r="77">
          <cell r="B77" t="str">
            <v>NTT北陸電話帳</v>
          </cell>
        </row>
        <row r="78">
          <cell r="B78" t="str">
            <v>NTT北海道電話帳</v>
          </cell>
        </row>
        <row r="79">
          <cell r="B79" t="str">
            <v>NTTﾒﾃﾞｨｱｸﾛｽ</v>
          </cell>
        </row>
        <row r="80">
          <cell r="B80" t="str">
            <v>NTTﾒﾃﾞｨｱｽｺｰﾌﾟ</v>
          </cell>
        </row>
        <row r="81">
          <cell r="B81" t="str">
            <v>NTTﾚﾝﾀﾙｴﾝｼﾞﾆｱﾘﾝｸﾞ</v>
          </cell>
        </row>
        <row r="82">
          <cell r="B82" t="str">
            <v>ｺｰﾌﾟﾈｸｽﾄ</v>
          </cell>
        </row>
        <row r="83">
          <cell r="B83" t="str">
            <v>ｼﾞｪｲｴｲｴﾙﾋﾟｰｶﾞｽ情報ｾﾝ</v>
          </cell>
        </row>
        <row r="84">
          <cell r="B84" t="str">
            <v>ﾃﾞｰﾀﾈｯﾄﾜｰｸｾﾝﾀｰ</v>
          </cell>
        </row>
        <row r="85">
          <cell r="B85" t="str">
            <v>ﾃﾙｳｪﾙ東日本</v>
          </cell>
        </row>
        <row r="86">
          <cell r="B86" t="str">
            <v>日経ﾃﾞｽｸﾄｯﾌﾟ</v>
          </cell>
        </row>
        <row r="87">
          <cell r="B87" t="str">
            <v>日本空港無線ｻｰﾋﾞｽ</v>
          </cell>
        </row>
        <row r="88">
          <cell r="B88" t="str">
            <v>日本ﾃﾚﾏﾃｨｰｸ</v>
          </cell>
        </row>
        <row r="89">
          <cell r="B89" t="str">
            <v>日本ﾕｰﾃｨﾘﾃｨｻﾌﾞｳｪｲ</v>
          </cell>
        </row>
        <row r="90">
          <cell r="B90" t="str">
            <v>ﾊﾛｰﾃﾞﾝｲﾝ</v>
          </cell>
        </row>
        <row r="91">
          <cell r="B91" t="str">
            <v>ﾋﾞｰﾊﾞｯﾄ</v>
          </cell>
        </row>
        <row r="92">
          <cell r="B92" t="str">
            <v>ﾌｧﾐﾘｰﾈｯﾄｼﾞｬﾊﾟﾝ</v>
          </cell>
        </row>
        <row r="93">
          <cell r="B93" t="str">
            <v>ぷららﾈｯﾄﾜｰｸｽ</v>
          </cell>
        </row>
        <row r="94">
          <cell r="B94" t="str">
            <v>ﾎｰﾑｺﾝﾋﾟｭｰﾃｨﾝｸﾞﾈｯﾄﾜｰｸ</v>
          </cell>
        </row>
        <row r="95">
          <cell r="B95" t="str">
            <v>ﾕｰｶｰﾄﾞ</v>
          </cell>
        </row>
        <row r="96">
          <cell r="B96" t="str">
            <v>夢ﾌﾛﾝﾃｨｱ</v>
          </cell>
        </row>
        <row r="97">
          <cell r="B97" t="str">
            <v>ﾗｶﾙﾄ</v>
          </cell>
        </row>
        <row r="98">
          <cell r="B98" t="str">
            <v>ﾜｲﾔﾚｽｲﾝﾀｰﾈｯﾄ</v>
          </cell>
        </row>
        <row r="99">
          <cell r="B99" t="str">
            <v>NTT九州ﾃﾚﾌﾟﾘﾝﾃｨﾝｸﾞ</v>
          </cell>
        </row>
        <row r="100">
          <cell r="B100" t="str">
            <v>ｴﾇﾃｨﾃｨ東北ﾃﾚﾌﾟﾘﾝﾄ</v>
          </cell>
        </row>
        <row r="101">
          <cell r="B101" t="str">
            <v>日本ﾜﾑﾈｯﾄ</v>
          </cell>
        </row>
        <row r="102">
          <cell r="B102" t="str">
            <v>NTT-BP</v>
          </cell>
        </row>
        <row r="103">
          <cell r="B103" t="str">
            <v>東京ｵﾌﾄｰｸｻｰﾋﾞｽ</v>
          </cell>
        </row>
        <row r="104">
          <cell r="B104" t="str">
            <v>ｲｰﾗｲｾﾝｽ</v>
          </cell>
        </row>
        <row r="105">
          <cell r="B105" t="str">
            <v>ﾃﾚﾋﾞ東京ﾌﾞﾛｰﾄﾞﾊﾞﾝﾄﾞ</v>
          </cell>
        </row>
        <row r="106">
          <cell r="B106" t="str">
            <v>ｴﾝｻｲｸﾛﾒﾃﾞｨｱ</v>
          </cell>
        </row>
        <row r="107">
          <cell r="B107" t="str">
            <v>NSS投資事業有限責任</v>
          </cell>
        </row>
        <row r="108">
          <cell r="B108" t="str">
            <v>西日本電信電話</v>
          </cell>
        </row>
        <row r="109">
          <cell r="B109" t="str">
            <v>NTTﾏｰｹﾃｨﾝｸﾞｱｸﾄ岐阜</v>
          </cell>
        </row>
        <row r="110">
          <cell r="B110" t="str">
            <v>NTTﾏｰｹﾃｨﾝｸﾞｱｸﾄ四国</v>
          </cell>
        </row>
        <row r="111">
          <cell r="B111" t="str">
            <v>NTTﾏｰｹﾃｨﾝｸﾞｱｸﾄ静岡</v>
          </cell>
        </row>
        <row r="112">
          <cell r="B112" t="str">
            <v>NTTﾏｰｹﾃｨﾝｸﾞｱｸﾄ関西</v>
          </cell>
        </row>
        <row r="113">
          <cell r="B113" t="str">
            <v>NTTﾏｰｹﾃｨﾝｸﾞｱｸﾄ中国</v>
          </cell>
        </row>
        <row r="114">
          <cell r="B114" t="str">
            <v>NTTﾏｰｹﾃｨﾝｸﾞｱｸﾄ名古屋</v>
          </cell>
        </row>
        <row r="115">
          <cell r="B115" t="str">
            <v>NTTﾏｰｹﾃｨﾝｸﾞｱｸﾄ九州</v>
          </cell>
        </row>
        <row r="116">
          <cell r="B116" t="str">
            <v>NTTﾏｰｹﾃｨﾝｸﾞｱｸﾄ中九州</v>
          </cell>
        </row>
        <row r="117">
          <cell r="B117" t="str">
            <v>NTTﾏｰｹﾃｨﾝｸﾞｱｸﾄ</v>
          </cell>
        </row>
        <row r="118">
          <cell r="B118" t="str">
            <v>NTTﾏｰｹﾃｨﾝｸﾞｱｸﾄ東中国</v>
          </cell>
        </row>
        <row r="119">
          <cell r="B119" t="str">
            <v>NTTﾏｰｹﾃｨﾝｸﾞｱｸﾄ兵庫</v>
          </cell>
        </row>
        <row r="120">
          <cell r="B120" t="str">
            <v>NTTﾏｰｹﾃｨﾝｸﾞｱｸﾄ北陸</v>
          </cell>
        </row>
        <row r="121">
          <cell r="B121" t="str">
            <v>NTTﾏｰｹﾃｨﾝｸﾞｱｸﾄ三重</v>
          </cell>
        </row>
        <row r="122">
          <cell r="B122" t="str">
            <v>NTTﾏｰｹﾃｨﾝｸﾞｱｸﾄ南九州</v>
          </cell>
        </row>
        <row r="123">
          <cell r="B123" t="str">
            <v>NTTﾏｰｹﾃｨﾝｸﾞｱｸﾄみやこ</v>
          </cell>
        </row>
        <row r="124">
          <cell r="B124" t="str">
            <v>NTTﾏｰｹﾃｨﾝｸﾞｱｸﾄ山口</v>
          </cell>
        </row>
        <row r="125">
          <cell r="B125" t="str">
            <v>NTTﾈｵﾒｲﾄ関西</v>
          </cell>
        </row>
        <row r="126">
          <cell r="B126" t="str">
            <v>NTTﾈｵﾒｲﾄ九州</v>
          </cell>
        </row>
        <row r="127">
          <cell r="B127" t="str">
            <v>NTTﾈｵﾒｲﾄｻｰﾋﾞｽ関西</v>
          </cell>
        </row>
        <row r="128">
          <cell r="B128" t="str">
            <v>NTTﾈｵﾒｲﾄｻｰﾋﾞｽ九州</v>
          </cell>
        </row>
        <row r="129">
          <cell r="B129" t="str">
            <v>NTTﾈｵﾒｲﾄｻｰﾋﾞｽ四国</v>
          </cell>
        </row>
        <row r="130">
          <cell r="B130" t="str">
            <v>NTTﾈｵﾒｲﾄｻｰﾋﾞｽ中国</v>
          </cell>
        </row>
        <row r="131">
          <cell r="B131" t="str">
            <v>NTTﾈｵﾒｲﾄｻｰﾋﾞｽ東海</v>
          </cell>
        </row>
        <row r="132">
          <cell r="B132" t="str">
            <v>NTT ﾈｵﾒｲﾄｻｰﾋﾞｽ北陸</v>
          </cell>
        </row>
        <row r="133">
          <cell r="B133" t="str">
            <v>NTTﾈｵﾒｲﾄ四国</v>
          </cell>
        </row>
        <row r="134">
          <cell r="B134" t="str">
            <v>NTTﾈｵﾒｲﾄ中国</v>
          </cell>
        </row>
        <row r="135">
          <cell r="B135" t="str">
            <v>NTTｴﾑｼｰｴｽ</v>
          </cell>
        </row>
        <row r="136">
          <cell r="B136" t="str">
            <v>NTTﾈｵﾒｲﾄ名古屋</v>
          </cell>
        </row>
        <row r="137">
          <cell r="B137" t="str">
            <v>NTTﾈｵﾒｲﾄ北陸</v>
          </cell>
        </row>
        <row r="138">
          <cell r="B138" t="str">
            <v>NTTﾈｵﾒｲﾄ岐阜</v>
          </cell>
        </row>
        <row r="139">
          <cell r="B139" t="str">
            <v>NTTﾈｵﾒｲﾄ静岡</v>
          </cell>
        </row>
        <row r="140">
          <cell r="B140" t="str">
            <v>NTTﾄﾞｩ</v>
          </cell>
        </row>
        <row r="141">
          <cell r="B141" t="str">
            <v>NTTﾈｵﾒｲﾄ中九州</v>
          </cell>
        </row>
        <row r="142">
          <cell r="B142" t="str">
            <v>NTTﾈｵﾒｲﾄ</v>
          </cell>
        </row>
        <row r="143">
          <cell r="B143" t="str">
            <v>NTTﾈｵﾒｲﾄ東中国</v>
          </cell>
        </row>
        <row r="144">
          <cell r="B144" t="str">
            <v>NTTﾈｵﾒｲﾄ兵庫</v>
          </cell>
        </row>
        <row r="145">
          <cell r="B145" t="str">
            <v>NTTﾈｵﾒｲﾄ三重</v>
          </cell>
        </row>
        <row r="146">
          <cell r="B146" t="str">
            <v>NTTﾈｵﾒｲﾄ南九州</v>
          </cell>
        </row>
        <row r="147">
          <cell r="B147" t="str">
            <v>NTTﾈｵﾒｲﾄみやこ</v>
          </cell>
        </row>
        <row r="148">
          <cell r="B148" t="str">
            <v>NTTﾈｵﾒｲﾄ山口</v>
          </cell>
        </row>
        <row r="149">
          <cell r="B149" t="str">
            <v>ｱﾒﾆﾃｨｻｰﾋﾞｽ関西</v>
          </cell>
        </row>
        <row r="150">
          <cell r="B150" t="str">
            <v>NTT安全保管ｾﾝﾀｰ</v>
          </cell>
        </row>
        <row r="151">
          <cell r="B151" t="str">
            <v>NTT関西ﾃﾚｺﾝ</v>
          </cell>
        </row>
        <row r="152">
          <cell r="B152" t="str">
            <v>NTT四国ﾃﾚｺﾝｻｰﾋﾞｽ</v>
          </cell>
        </row>
        <row r="153">
          <cell r="B153" t="str">
            <v>NTTｼｽｺﾑ</v>
          </cell>
        </row>
        <row r="154">
          <cell r="B154" t="str">
            <v>NTTｽﾏｰﾄｺﾈｸﾄ</v>
          </cell>
        </row>
        <row r="155">
          <cell r="B155" t="str">
            <v>NTTｿﾙﾏｰﾚ</v>
          </cell>
        </row>
        <row r="156">
          <cell r="B156" t="str">
            <v>NTT中部ﾃﾚｺﾝ</v>
          </cell>
        </row>
        <row r="157">
          <cell r="B157" t="str">
            <v>NTT東海ｾﾐﾅｰｾﾝﾀｰ</v>
          </cell>
        </row>
        <row r="158">
          <cell r="B158" t="str">
            <v>NTTﾒﾃﾞｨｱｻﾌﾟﾗｲ</v>
          </cell>
        </row>
        <row r="159">
          <cell r="B159" t="str">
            <v>ｺｺﾈ</v>
          </cell>
        </row>
        <row r="160">
          <cell r="B160" t="str">
            <v>ﾃｨｰｴﾌｴﾑｲﾝﾀﾗｸﾃｨﾌﾞ</v>
          </cell>
        </row>
        <row r="161">
          <cell r="B161" t="str">
            <v>ﾃﾞｰﾀｾｷｭﾘﾃｨｻｰﾋﾞｽ</v>
          </cell>
        </row>
        <row r="162">
          <cell r="B162" t="str">
            <v>ﾃﾙｳｪﾙ西日本</v>
          </cell>
        </row>
        <row r="163">
          <cell r="B163" t="str">
            <v>名古屋情報ｾﾝﾀｰ</v>
          </cell>
        </row>
        <row r="164">
          <cell r="B164" t="str">
            <v>ｴﾇﾃｨﾃｨ物流ｻｰﾋﾞｽ</v>
          </cell>
        </row>
        <row r="165">
          <cell r="B165" t="str">
            <v>愉快冒険社</v>
          </cell>
        </row>
        <row r="166">
          <cell r="B166" t="str">
            <v>NTTｺﾐｭﾆｹｰｼｮﾝｽﾞ</v>
          </cell>
        </row>
        <row r="167">
          <cell r="B167" t="str">
            <v>ArcCyber</v>
          </cell>
        </row>
        <row r="168">
          <cell r="B168" t="str">
            <v>Agilera</v>
          </cell>
        </row>
        <row r="169">
          <cell r="B169" t="str">
            <v>H.K.1618 Comm</v>
          </cell>
        </row>
        <row r="170">
          <cell r="B170" t="str">
            <v>HKNet Company</v>
          </cell>
        </row>
        <row r="171">
          <cell r="B171" t="str">
            <v>HKNet Wireless</v>
          </cell>
        </row>
        <row r="172">
          <cell r="B172" t="str">
            <v>NTTI-BILVAK</v>
          </cell>
        </row>
        <row r="173">
          <cell r="B173" t="str">
            <v>NTT America</v>
          </cell>
        </row>
        <row r="174">
          <cell r="B174" t="str">
            <v>NTT Com Vietnam</v>
          </cell>
        </row>
        <row r="175">
          <cell r="B175" t="str">
            <v>Investment Singapore</v>
          </cell>
        </row>
        <row r="176">
          <cell r="B176" t="str">
            <v>NTTA&amp;A Investment</v>
          </cell>
        </row>
        <row r="177">
          <cell r="B177" t="str">
            <v>NTTA&amp;T Investment</v>
          </cell>
        </row>
        <row r="178">
          <cell r="B178" t="str">
            <v>NTT MSC SDN.BHD.</v>
          </cell>
        </row>
        <row r="179">
          <cell r="B179" t="str">
            <v>NTT AUSTRALIA PTY</v>
          </cell>
        </row>
        <row r="180">
          <cell r="B180" t="str">
            <v>NTT AUSTRALIA IP Pty</v>
          </cell>
        </row>
        <row r="181">
          <cell r="B181" t="str">
            <v>NTT国際通信</v>
          </cell>
        </row>
        <row r="182">
          <cell r="B182" t="str">
            <v>NTT Com Capital (UK)</v>
          </cell>
        </row>
        <row r="183">
          <cell r="B183" t="str">
            <v>NTT Com GPS Group</v>
          </cell>
        </row>
        <row r="184">
          <cell r="B184" t="str">
            <v>NTT Com (Thailand)</v>
          </cell>
        </row>
        <row r="185">
          <cell r="B185" t="str">
            <v>NTT Com Asia</v>
          </cell>
        </row>
        <row r="186">
          <cell r="B186" t="str">
            <v>NTT Com do Brasil</v>
          </cell>
        </row>
        <row r="187">
          <cell r="B187" t="str">
            <v>NTT Korea</v>
          </cell>
        </row>
        <row r="188">
          <cell r="B188" t="str">
            <v>NTT Singapore Pte</v>
          </cell>
        </row>
        <row r="189">
          <cell r="B189" t="str">
            <v>NTT do Brasil Teleco</v>
          </cell>
        </row>
        <row r="190">
          <cell r="B190" t="str">
            <v>NTT (HONG KONG)</v>
          </cell>
        </row>
        <row r="191">
          <cell r="B191" t="str">
            <v>NTT MULTIMEDIA COMMU</v>
          </cell>
        </row>
        <row r="192">
          <cell r="B192" t="str">
            <v>NTT USA</v>
          </cell>
        </row>
        <row r="193">
          <cell r="B193" t="str">
            <v>NTT EUROPE</v>
          </cell>
        </row>
        <row r="194">
          <cell r="B194" t="str">
            <v>AutowebCommunication</v>
          </cell>
        </row>
        <row r="195">
          <cell r="B195" t="str">
            <v>QAI AUSTRALIA</v>
          </cell>
        </row>
        <row r="196">
          <cell r="B196" t="str">
            <v>SOUTHERN CROSS TELCO</v>
          </cell>
        </row>
        <row r="197">
          <cell r="B197" t="str">
            <v>SOUTHERN CROSS MOBIL</v>
          </cell>
        </row>
        <row r="198">
          <cell r="B198" t="str">
            <v>Shineedotcom</v>
          </cell>
        </row>
        <row r="199">
          <cell r="B199" t="str">
            <v>上海恩梯梯通信工程有</v>
          </cell>
        </row>
        <row r="200">
          <cell r="B200" t="str">
            <v>StarHub</v>
          </cell>
        </row>
        <row r="201">
          <cell r="B201" t="str">
            <v>SRI LANKA TELECOM</v>
          </cell>
        </row>
        <row r="202">
          <cell r="B202" t="str">
            <v>SALESWORX PTY</v>
          </cell>
        </row>
        <row r="203">
          <cell r="B203" t="str">
            <v>台灣恩悌悌股ｲ分有限</v>
          </cell>
        </row>
        <row r="204">
          <cell r="B204" t="str">
            <v>DEATHMATCH PTY</v>
          </cell>
        </row>
        <row r="205">
          <cell r="B205" t="str">
            <v>TELETECHNO</v>
          </cell>
        </row>
        <row r="206">
          <cell r="B206" t="str">
            <v>P.T. NTT Indonesia</v>
          </cell>
        </row>
        <row r="207">
          <cell r="B207" t="str">
            <v>P.T.Terasasih Sejaht</v>
          </cell>
        </row>
        <row r="208">
          <cell r="B208" t="str">
            <v>北京電信恩梯梯工程有</v>
          </cell>
        </row>
        <row r="209">
          <cell r="B209" t="str">
            <v>Verio Inc.</v>
          </cell>
        </row>
        <row r="210">
          <cell r="B210" t="str">
            <v>Verio Internet,Gmbh</v>
          </cell>
        </row>
        <row r="211">
          <cell r="B211" t="str">
            <v>Verio,LLC</v>
          </cell>
        </row>
        <row r="212">
          <cell r="B212" t="str">
            <v>Verio Operating,Inc.</v>
          </cell>
        </row>
        <row r="213">
          <cell r="B213" t="str">
            <v>Verio Spain, S.R.L.</v>
          </cell>
        </row>
        <row r="214">
          <cell r="B214" t="str">
            <v>Verio Deutschland Gm</v>
          </cell>
        </row>
        <row r="215">
          <cell r="B215" t="str">
            <v>Verio Nederland,BV</v>
          </cell>
        </row>
        <row r="216">
          <cell r="B216" t="str">
            <v>Verio France, SAS</v>
          </cell>
        </row>
        <row r="217">
          <cell r="B217" t="str">
            <v>Verio UK Limited</v>
          </cell>
        </row>
        <row r="218">
          <cell r="B218" t="str">
            <v>Verio Europe B.V.</v>
          </cell>
        </row>
        <row r="219">
          <cell r="B219" t="str">
            <v>MYNAMESERVER</v>
          </cell>
        </row>
        <row r="220">
          <cell r="B220" t="str">
            <v>MAGNA SYSTEMS PTY</v>
          </cell>
        </row>
        <row r="221">
          <cell r="B221" t="str">
            <v>MAGNA DATA-F6 PTY</v>
          </cell>
        </row>
        <row r="222">
          <cell r="B222" t="str">
            <v>MAGNA DATA AUSTRALIA</v>
          </cell>
        </row>
        <row r="223">
          <cell r="B223" t="str">
            <v>MAGNA DATA HOLDINGS</v>
          </cell>
        </row>
        <row r="224">
          <cell r="B224" t="str">
            <v>Milletechno</v>
          </cell>
        </row>
        <row r="225">
          <cell r="B225" t="str">
            <v>MEGANET COMMUNICATIO</v>
          </cell>
        </row>
        <row r="226">
          <cell r="B226" t="str">
            <v>ﾗﾋﾟｯﾄﾞｻｲﾄ</v>
          </cell>
        </row>
        <row r="227">
          <cell r="B227" t="str">
            <v>ｴﾇﾃｨﾃｨｸﾞﾛｰﾊﾞﾙ通信</v>
          </cell>
        </row>
        <row r="228">
          <cell r="B228" t="str">
            <v>XAQUE.COM(M)</v>
          </cell>
        </row>
        <row r="229">
          <cell r="B229" t="str">
            <v>NTT Rocky</v>
          </cell>
        </row>
        <row r="230">
          <cell r="B230" t="str">
            <v>Web Communications</v>
          </cell>
        </row>
        <row r="231">
          <cell r="B231" t="str">
            <v>NTT PCｺﾐｭﾆｹｰｼｮﾝｽﾞ</v>
          </cell>
        </row>
        <row r="232">
          <cell r="B232" t="str">
            <v>ﾋﾟｰﾈｯﾄﾜｰｸﾃｸﾉﾛｼﾞｰ</v>
          </cell>
        </row>
        <row r="233">
          <cell r="B233" t="str">
            <v>ｱｯｶﾈｯﾄﾜｰｸｽ</v>
          </cell>
        </row>
        <row r="234">
          <cell r="B234" t="str">
            <v>ｲｰｼｬﾄﾙ</v>
          </cell>
        </row>
        <row r="235">
          <cell r="B235" t="str">
            <v>ｲﾝﾀｰﾈｯﾄﾏﾙﾁﾌｨｰﾄﾞ</v>
          </cell>
        </row>
        <row r="236">
          <cell r="B236" t="str">
            <v>ｲﾝﾌｧｽ ｱﾝﾄﾞNTTﾈｯﾄﾜｰｸ</v>
          </cell>
        </row>
        <row r="237">
          <cell r="B237" t="str">
            <v>NTTｻﾃﾗｲﾄｺﾐｭﾆｹｰｼｮﾝｽﾞ</v>
          </cell>
        </row>
        <row r="238">
          <cell r="B238" t="str">
            <v>NTTﾅﾋﾞｽﾍﾟｰｽ</v>
          </cell>
        </row>
        <row r="239">
          <cell r="B239" t="str">
            <v>NTTﾋﾞｼﾞｭｱﾙ通信</v>
          </cell>
        </row>
        <row r="240">
          <cell r="B240" t="str">
            <v>NTTﾌｧﾈｯﾄｼｽﾃﾑｽﾞ</v>
          </cell>
        </row>
        <row r="241">
          <cell r="B241" t="str">
            <v>NTTﾜｰﾙﾄﾞｴﾝｼﾞﾆｱﾘﾝｸﾞﾏﾘ</v>
          </cell>
        </row>
        <row r="242">
          <cell r="B242" t="str">
            <v>NTT-WEM PANAMA</v>
          </cell>
        </row>
        <row r="243">
          <cell r="B243" t="str">
            <v>企業通信ｼｽﾃﾑｴﾝｼﾞﾆｱﾘﾝ</v>
          </cell>
        </row>
        <row r="244">
          <cell r="B244" t="str">
            <v>ｸﾘﾃｨｶﾙﾊﾟｽ ﾊﾟｼﾌｨｯｸ</v>
          </cell>
        </row>
        <row r="245">
          <cell r="B245" t="str">
            <v>ｾﾞｰﾀﾌﾞﾘｯｼﾞ</v>
          </cell>
        </row>
        <row r="246">
          <cell r="B246" t="str">
            <v>日本ｲﾝﾃﾘｼﾞｪﾝﾄﾋﾞﾙｼｽﾃﾑ</v>
          </cell>
        </row>
        <row r="247">
          <cell r="B247" t="str">
            <v>ﾊﾞｲｺﾑ</v>
          </cell>
        </row>
        <row r="248">
          <cell r="B248" t="str">
            <v>ﾌﾞﾛｰﾄﾞﾊﾞﾝﾄﾞｴﾝｼﾞﾆｱﾘﾝｸ</v>
          </cell>
        </row>
        <row r="249">
          <cell r="B249" t="str">
            <v>日本ﾌｧｼﾘﾃｨｻｰﾋﾞｽ</v>
          </cell>
        </row>
        <row r="250">
          <cell r="B250" t="str">
            <v>ぴあﾃﾞｼﾞﾀﾙﾗｲﾌﾗｲﾝ</v>
          </cell>
        </row>
        <row r="251">
          <cell r="B251" t="str">
            <v>NTTｺﾑﾁｪｵ</v>
          </cell>
        </row>
        <row r="252">
          <cell r="B252" t="str">
            <v>ｲｰｴﾝｼﾞﾆｱﾘﾝｸﾞ</v>
          </cell>
        </row>
        <row r="253">
          <cell r="B253" t="str">
            <v>APMT MC-DCM Holding</v>
          </cell>
        </row>
        <row r="254">
          <cell r="B254" t="str">
            <v>HTCL Holdings</v>
          </cell>
        </row>
        <row r="255">
          <cell r="B255" t="str">
            <v>NTTﾄﾞｺﾓ</v>
          </cell>
        </row>
        <row r="256">
          <cell r="B256" t="str">
            <v>NTTﾄﾞｺﾓ関西</v>
          </cell>
        </row>
        <row r="257">
          <cell r="B257" t="str">
            <v>NTTﾄﾞｺﾓ九州</v>
          </cell>
        </row>
        <row r="258">
          <cell r="B258" t="str">
            <v>NTTﾄﾞｺﾓ四国</v>
          </cell>
        </row>
        <row r="259">
          <cell r="B259" t="str">
            <v>NTTﾄﾞｺﾓ中国</v>
          </cell>
        </row>
        <row r="260">
          <cell r="B260" t="str">
            <v>DCM Teleco do Brasil</v>
          </cell>
        </row>
        <row r="261">
          <cell r="B261" t="str">
            <v>NTTﾄﾞｺﾓ東海</v>
          </cell>
        </row>
        <row r="262">
          <cell r="B262" t="str">
            <v>NTTﾄﾞｺﾓ東北</v>
          </cell>
        </row>
        <row r="263">
          <cell r="B263" t="str">
            <v>NTTﾄﾞｺﾓ北陸</v>
          </cell>
        </row>
        <row r="264">
          <cell r="B264" t="str">
            <v>NTTﾄﾞｺﾓ北海道</v>
          </cell>
        </row>
        <row r="265">
          <cell r="B265" t="str">
            <v>NTT DoCoMo USA</v>
          </cell>
        </row>
        <row r="266">
          <cell r="B266" t="str">
            <v>KG Telecommunication</v>
          </cell>
        </row>
        <row r="267">
          <cell r="B267" t="str">
            <v>西武電算</v>
          </cell>
        </row>
        <row r="268">
          <cell r="B268" t="str">
            <v>Taiwan DoCoMo Ltd.</v>
          </cell>
        </row>
        <row r="269">
          <cell r="B269" t="str">
            <v>DCM INVESTMENT</v>
          </cell>
        </row>
        <row r="270">
          <cell r="B270" t="str">
            <v>DCM Capital HKG (UK)</v>
          </cell>
        </row>
        <row r="271">
          <cell r="B271" t="str">
            <v>DCM Capital NL(UK)</v>
          </cell>
        </row>
        <row r="272">
          <cell r="B272" t="str">
            <v>DCM Capital LDN(UK)</v>
          </cell>
        </row>
        <row r="273">
          <cell r="B273" t="str">
            <v>DCM Capital 3G HKG(U</v>
          </cell>
        </row>
        <row r="274">
          <cell r="B274" t="str">
            <v>DCM Capital TWN(UK)</v>
          </cell>
        </row>
        <row r="275">
          <cell r="B275" t="str">
            <v>DCM Capital USA(UK)</v>
          </cell>
        </row>
        <row r="276">
          <cell r="B276" t="str">
            <v>ﾃﾞｨｰﾂｰｺﾐｭﾆｹｰｼｮﾝｽﾞ</v>
          </cell>
        </row>
        <row r="277">
          <cell r="B277" t="str">
            <v>Tecworld</v>
          </cell>
        </row>
        <row r="278">
          <cell r="B278" t="str">
            <v>ﾄﾞｺﾓｱｲ九州</v>
          </cell>
        </row>
        <row r="279">
          <cell r="B279" t="str">
            <v>ﾄﾞｺﾓｴｰｵｰｴﾙ</v>
          </cell>
        </row>
        <row r="280">
          <cell r="B280" t="str">
            <v>ﾄﾞｺﾓｴﾝｼﾞﾆｱﾘﾝｸﾞ</v>
          </cell>
        </row>
        <row r="281">
          <cell r="B281" t="str">
            <v>ﾄﾞｺﾓｴﾝｼﾞﾆｱﾘﾝｸﾞ関西</v>
          </cell>
        </row>
        <row r="282">
          <cell r="B282" t="str">
            <v>ﾄﾞｺﾓｴﾝｼﾞﾆｱﾘﾝｸﾞ九州</v>
          </cell>
        </row>
        <row r="283">
          <cell r="B283" t="str">
            <v>ﾄﾞｺﾓｴﾝｼﾞﾆｱﾘﾝｸﾞ四国</v>
          </cell>
        </row>
        <row r="284">
          <cell r="B284" t="str">
            <v>ﾄﾞｺﾓｴﾝｼﾞﾆｱﾘﾝｸﾞ中国</v>
          </cell>
        </row>
        <row r="285">
          <cell r="B285" t="str">
            <v>ﾄﾞｺﾓｴﾝｼﾞﾆｱﾘﾝｸﾞ東海</v>
          </cell>
        </row>
        <row r="286">
          <cell r="B286" t="str">
            <v>ﾄﾞｺﾓｴﾝｼﾞﾆｱﾘﾝｸﾞ東北</v>
          </cell>
        </row>
        <row r="287">
          <cell r="B287" t="str">
            <v>ﾄﾞｺﾓｴﾝｼﾞﾆｱﾘﾝｸﾞ北陸</v>
          </cell>
        </row>
        <row r="288">
          <cell r="B288" t="str">
            <v>ﾄﾞｺﾓｴﾝｼﾞﾆｱﾘﾝｸﾞ北海道</v>
          </cell>
        </row>
        <row r="289">
          <cell r="B289" t="str">
            <v>DCM Lab USA</v>
          </cell>
        </row>
        <row r="290">
          <cell r="B290" t="str">
            <v>DCM Lab Europe</v>
          </cell>
        </row>
        <row r="291">
          <cell r="B291" t="str">
            <v>ﾄﾞｺﾓｻｰﾋﾞｽ</v>
          </cell>
        </row>
        <row r="292">
          <cell r="B292" t="str">
            <v>ﾄﾞｺﾓｻｰﾋﾞｽ関西</v>
          </cell>
        </row>
        <row r="293">
          <cell r="B293" t="str">
            <v>ﾄﾞｺﾓｻｰﾋﾞｽ九州</v>
          </cell>
        </row>
        <row r="294">
          <cell r="B294" t="str">
            <v>ﾄﾞｺﾓｻｰﾋﾞｽ四国</v>
          </cell>
        </row>
        <row r="295">
          <cell r="B295" t="str">
            <v>ﾄﾞｺﾓｻｰﾋﾞｽ中国</v>
          </cell>
        </row>
        <row r="296">
          <cell r="B296" t="str">
            <v>ﾄﾞｺﾓｻｰﾋﾞｽ東海</v>
          </cell>
        </row>
        <row r="297">
          <cell r="B297" t="str">
            <v>ﾄﾞｺﾓｻｰﾋﾞｽ東北</v>
          </cell>
        </row>
        <row r="298">
          <cell r="B298" t="str">
            <v>ﾄﾞｺﾓｻｰﾋﾞｽ北陸</v>
          </cell>
        </row>
        <row r="299">
          <cell r="B299" t="str">
            <v>ﾄﾞｺﾓｻｰﾋﾞｽ北海道</v>
          </cell>
        </row>
        <row r="300">
          <cell r="B300" t="str">
            <v>ﾄﾞｺﾓｻﾎﾟｰﾄ</v>
          </cell>
        </row>
        <row r="301">
          <cell r="B301" t="str">
            <v>ﾄﾞｺﾓｼｽﾃﾑｽﾞ</v>
          </cell>
        </row>
        <row r="302">
          <cell r="B302" t="str">
            <v>ﾄﾞｺﾓｾﾝﾂｳ</v>
          </cell>
        </row>
        <row r="303">
          <cell r="B303" t="str">
            <v>ﾄﾞｺﾓﾃｸﾉﾛｼﾞ</v>
          </cell>
        </row>
        <row r="304">
          <cell r="B304" t="str">
            <v>ﾄﾞｺﾓﾄﾞｯﾄｺﾑ</v>
          </cell>
        </row>
        <row r="305">
          <cell r="B305" t="str">
            <v>ﾄﾞｺﾓﾈｯﾄｷｬﾋﾟﾀﾙ</v>
          </cell>
        </row>
        <row r="306">
          <cell r="B306" t="str">
            <v>ﾄﾞｺﾓﾏｼﾝｺﾐｭﾆｹｰｼｮﾝｽﾞ</v>
          </cell>
        </row>
        <row r="307">
          <cell r="B307" t="str">
            <v>ﾄﾞｺﾓﾓﾊﾞｲﾙ</v>
          </cell>
        </row>
        <row r="308">
          <cell r="B308" t="str">
            <v>ﾄﾞｺﾓﾓﾊﾞｲﾙ中国</v>
          </cell>
        </row>
        <row r="309">
          <cell r="B309" t="str">
            <v>ﾄﾞｺﾓﾓﾊﾞｲﾙ東海</v>
          </cell>
        </row>
        <row r="310">
          <cell r="B310" t="str">
            <v>ﾄﾞｺﾓﾓﾊﾞｲﾙ北海道</v>
          </cell>
        </row>
        <row r="311">
          <cell r="B311" t="str">
            <v>ﾄﾞｺﾓﾓﾊﾞｲﾙﾒﾃﾞｨｱ関西</v>
          </cell>
        </row>
        <row r="312">
          <cell r="B312" t="str">
            <v>DoCoMo Europe S.A.</v>
          </cell>
        </row>
        <row r="313">
          <cell r="B313" t="str">
            <v>DoCoMo Europe (UK)</v>
          </cell>
        </row>
        <row r="314">
          <cell r="B314" t="str">
            <v>ﾄﾗｲﾉｰﾂ</v>
          </cell>
        </row>
        <row r="315">
          <cell r="B315" t="str">
            <v>日本ﾃﾞｰﾀｺﾑ</v>
          </cell>
        </row>
        <row r="316">
          <cell r="B316" t="str">
            <v>日本通信ﾈｯﾄﾜｰｸ</v>
          </cell>
        </row>
        <row r="317">
          <cell r="B317" t="str">
            <v>Hutchison 3G HK Hold</v>
          </cell>
        </row>
        <row r="318">
          <cell r="B318" t="str">
            <v>Hutchison 3G UK Hold</v>
          </cell>
        </row>
        <row r="319">
          <cell r="B319" t="str">
            <v>Hutchison Telephone</v>
          </cell>
        </row>
        <row r="320">
          <cell r="B320" t="str">
            <v>Brilliant Design Ltd</v>
          </cell>
        </row>
        <row r="321">
          <cell r="B321" t="str">
            <v>ﾓﾊﾞｲﾙｲﾝﾀｰﾈｯﾄｷｬﾋﾟﾀﾙ</v>
          </cell>
        </row>
        <row r="322">
          <cell r="B322" t="str">
            <v>ﾓﾋﾞﾏｼﾞｯｸ</v>
          </cell>
        </row>
        <row r="323">
          <cell r="B323" t="str">
            <v>Lugton</v>
          </cell>
        </row>
        <row r="324">
          <cell r="B324" t="str">
            <v>ﾛｹｰｼｮﾝｴｰｼﾞｪﾝﾄ</v>
          </cell>
        </row>
        <row r="325">
          <cell r="B325" t="str">
            <v>AT&amp;T WirelessService</v>
          </cell>
        </row>
        <row r="326">
          <cell r="B326" t="str">
            <v>KPN Mobile N.V.</v>
          </cell>
        </row>
        <row r="327">
          <cell r="B327" t="str">
            <v>ﾋﾞｼﾞﾈｽｴｷｽﾊﾟｰﾄ</v>
          </cell>
        </row>
        <row r="328">
          <cell r="B328" t="str">
            <v>Docomo ｉ-modeEurope</v>
          </cell>
        </row>
        <row r="329">
          <cell r="B329" t="str">
            <v>ｱﾄﾞﾀﾞﾑ</v>
          </cell>
        </row>
        <row r="330">
          <cell r="B330" t="str">
            <v>ｱﾄﾞﾌﾟﾗｯﾄﾌｫｰﾑ</v>
          </cell>
        </row>
        <row r="331">
          <cell r="B331" t="str">
            <v>ｲｰｱｰﾙﾋﾟｰﾋﾞｼﾞﾈｽﾌﾞﾚｰﾝ</v>
          </cell>
        </row>
        <row r="332">
          <cell r="B332" t="str">
            <v>ｲｰﾎﾞｽｼﾞｬﾊﾟﾝ</v>
          </cell>
        </row>
        <row r="333">
          <cell r="B333" t="str">
            <v>ｳｪﾙﾈｽｹｱﾈｯﾄﾜｰｸ</v>
          </cell>
        </row>
        <row r="334">
          <cell r="B334" t="str">
            <v>ｴｸｽﾊﾟｲﾗﾙ</v>
          </cell>
        </row>
        <row r="335">
          <cell r="B335" t="str">
            <v>NTTﾃﾞｰﾀｼｽﾃﾑ技術</v>
          </cell>
        </row>
        <row r="336">
          <cell r="B336" t="str">
            <v>NTTﾃﾞｰﾀｼｽﾃﾑｻｰﾋﾞｽ</v>
          </cell>
        </row>
        <row r="337">
          <cell r="B337" t="str">
            <v>NTTﾃﾞｰﾀ</v>
          </cell>
        </row>
        <row r="338">
          <cell r="B338" t="str">
            <v>NTT DATA AgileNet</v>
          </cell>
        </row>
        <row r="339">
          <cell r="B339" t="str">
            <v>NTT DATA INTERNATION</v>
          </cell>
        </row>
        <row r="340">
          <cell r="B340" t="str">
            <v>NTTﾃﾞｰﾀｲﾝﾄﾗﾏｰﾄ</v>
          </cell>
        </row>
        <row r="341">
          <cell r="B341" t="str">
            <v>NTTﾃﾞｰﾀｲﾝﾌｫﾌﾞﾘｵｾｷｭﾘﾃ</v>
          </cell>
        </row>
        <row r="342">
          <cell r="B342" t="str">
            <v>NTTﾃﾞｰﾀｵﾌｨｽﾏｰﾄ</v>
          </cell>
        </row>
        <row r="343">
          <cell r="B343" t="str">
            <v>NTTﾃﾞｰﾀｶｽﾀﾏｻｰﾋﾞｽ</v>
          </cell>
        </row>
        <row r="344">
          <cell r="B344" t="str">
            <v>NTTﾃﾞｰﾀ関西ｴｽｴﾑｴｽ</v>
          </cell>
        </row>
        <row r="345">
          <cell r="B345" t="str">
            <v>NTTﾃﾞｰﾀ関西ｶｽﾀﾏｻｰﾋﾞｽ</v>
          </cell>
        </row>
        <row r="346">
          <cell r="B346" t="str">
            <v>NTTﾃﾞｰﾀ関西ﾃｸｼｽ</v>
          </cell>
        </row>
        <row r="347">
          <cell r="B347" t="str">
            <v>NTTﾃﾞｰﾀ九州ﾃｸｼｽ</v>
          </cell>
        </row>
        <row r="348">
          <cell r="B348" t="str">
            <v>NTTﾃﾞｰﾀｷｭﾋﾞｯﾄ</v>
          </cell>
        </row>
        <row r="349">
          <cell r="B349" t="str">
            <v>NTTﾃﾞｰﾀｸｵﾘﾃｨ</v>
          </cell>
        </row>
        <row r="350">
          <cell r="B350" t="str">
            <v>NTTﾃﾞｰﾀｸﾘｴｲｼｮﾝ</v>
          </cell>
        </row>
        <row r="351">
          <cell r="B351" t="str">
            <v>NTTﾃﾞｰﾀ経営研究所</v>
          </cell>
        </row>
        <row r="352">
          <cell r="B352" t="str">
            <v>NTTﾃﾞｰﾀｺﾐｭﾆﾃｨﾌﾟﾛﾃﾞｭｰ</v>
          </cell>
        </row>
        <row r="353">
          <cell r="B353" t="str">
            <v>NTTﾃﾞｰﾀｻｲｴﾝｽ</v>
          </cell>
        </row>
        <row r="354">
          <cell r="B354" t="str">
            <v>NTTﾃﾞｰﾀ四国ﾃｸｼｽ</v>
          </cell>
        </row>
        <row r="355">
          <cell r="B355" t="str">
            <v>NTTﾃﾞｰﾀ信越ﾃｸｼｽ</v>
          </cell>
        </row>
        <row r="356">
          <cell r="B356" t="str">
            <v>NTTﾃﾞｰﾀｽﾘｰｼｰ</v>
          </cell>
        </row>
        <row r="357">
          <cell r="B357" t="str">
            <v>NTTﾃﾞｰﾀｾｷｭﾘﾃｨ</v>
          </cell>
        </row>
        <row r="358">
          <cell r="B358" t="str">
            <v>NTTﾃﾞｰﾀ先端技術</v>
          </cell>
        </row>
        <row r="359">
          <cell r="B359" t="str">
            <v>NTTﾃﾞｰﾀｿﾘｭｰｼｮﾝ</v>
          </cell>
        </row>
        <row r="360">
          <cell r="B360" t="str">
            <v>恩梯梯数据(中国)有限</v>
          </cell>
        </row>
        <row r="361">
          <cell r="B361" t="str">
            <v>NTTﾃﾞｰﾀ中国ﾃｸｼｽ</v>
          </cell>
        </row>
        <row r="362">
          <cell r="B362" t="str">
            <v>NTTﾃﾞｰﾀﾃｸﾉﾏｰｸ</v>
          </cell>
        </row>
        <row r="363">
          <cell r="B363" t="str">
            <v>NTTﾃﾞｰﾀﾃｸﾉﾛｼﾞ</v>
          </cell>
        </row>
        <row r="364">
          <cell r="B364" t="str">
            <v>NTTﾃﾞｰﾀ東海ﾃｸｼｽ</v>
          </cell>
        </row>
        <row r="365">
          <cell r="B365" t="str">
            <v>NTTﾃﾞｰﾀ東京ｴｽｴﾑｴｽ</v>
          </cell>
        </row>
        <row r="366">
          <cell r="B366" t="str">
            <v>NTTﾃﾞｰﾀ東北ﾃｸｼｽ</v>
          </cell>
        </row>
        <row r="367">
          <cell r="B367" t="str">
            <v>NTTﾃﾞｰﾀﾅﾚｯｼﾞ</v>
          </cell>
        </row>
        <row r="368">
          <cell r="B368" t="str">
            <v>NTTﾃﾞｰﾀﾈｯﾂ</v>
          </cell>
        </row>
        <row r="369">
          <cell r="B369" t="str">
            <v>NTTﾃﾞｰﾀﾋﾞﾘﾝｸﾞｻｰﾋﾞｽ</v>
          </cell>
        </row>
        <row r="370">
          <cell r="B370" t="str">
            <v>NTTﾃﾞｰﾀﾌｨｯﾄ</v>
          </cell>
        </row>
        <row r="371">
          <cell r="B371" t="str">
            <v>NTTﾃﾞｰﾀﾌｨﾅﾝｼｬﾙ</v>
          </cell>
        </row>
        <row r="372">
          <cell r="B372" t="str">
            <v>NTTﾃﾞｰﾀﾌｫｰｽ</v>
          </cell>
        </row>
        <row r="373">
          <cell r="B373" t="str">
            <v>NTTﾃﾞｰﾀ北陸ﾃｸｼｽ</v>
          </cell>
        </row>
        <row r="374">
          <cell r="B374" t="str">
            <v>NTTﾃﾞｰﾀﾎﾟｹｯﾄ</v>
          </cell>
        </row>
        <row r="375">
          <cell r="B375" t="str">
            <v>NTTﾃﾞｰﾀ北海道ﾃｸｼｽ</v>
          </cell>
        </row>
        <row r="376">
          <cell r="B376" t="str">
            <v>NTTﾃﾞｰﾀﾏﾈｼﾞﾒﾝﾄｻｰﾋﾞｽ</v>
          </cell>
        </row>
        <row r="377">
          <cell r="B377" t="str">
            <v>NTT DATA USA</v>
          </cell>
        </row>
        <row r="378">
          <cell r="B378" t="str">
            <v>NTTﾃﾞｰﾀﾕﾆﾊﾞｰｼﾃｨ</v>
          </cell>
        </row>
        <row r="379">
          <cell r="B379" t="str">
            <v>NTTﾃﾞｰﾀﾗｲﾌｽｹｰﾌﾟﾏｰｹﾃｨ</v>
          </cell>
        </row>
        <row r="380">
          <cell r="B380" t="str">
            <v>ｴﾊﾞｰｸﾞﾘｰﾝﾃﾞｼﾞﾀﾙｺﾝﾃﾝﾂ</v>
          </cell>
        </row>
        <row r="381">
          <cell r="B381" t="str">
            <v>M.I.S.I.</v>
          </cell>
        </row>
        <row r="382">
          <cell r="B382" t="str">
            <v>MISICOM</v>
          </cell>
        </row>
        <row r="383">
          <cell r="B383" t="str">
            <v>ｴﾘｽﾈｯﾄ</v>
          </cell>
        </row>
        <row r="384">
          <cell r="B384" t="str">
            <v>関西NTTﾃﾞｰﾀ通信ｼｽﾃﾑｽ</v>
          </cell>
        </row>
        <row r="385">
          <cell r="B385" t="str">
            <v>関西ﾃﾞｰﾀｻｲｴﾝｽ</v>
          </cell>
        </row>
        <row r="386">
          <cell r="B386" t="str">
            <v>ｺﾓﾃﾞｨﾃｨｼｽﾃﾑｽﾞｻｰﾋﾞｽ</v>
          </cell>
        </row>
        <row r="387">
          <cell r="B387" t="str">
            <v>ｺﾝｽﾄﾗｸｼｮﾝｲｰｼｰﾄﾞｯﾄｺﾑ</v>
          </cell>
        </row>
        <row r="388">
          <cell r="B388" t="str">
            <v>ｼﾞｪｲｴｲﾊﾞﾝｸ電算ｼｽﾃﾑ</v>
          </cell>
        </row>
        <row r="389">
          <cell r="B389" t="str">
            <v>ｼﾃｨﾁｬﾈﾙ</v>
          </cell>
        </row>
        <row r="390">
          <cell r="B390" t="str">
            <v>社会情報ｸﾘｴｲﾄ</v>
          </cell>
        </row>
        <row r="391">
          <cell r="B391" t="str">
            <v>ｼﾞｬﾊﾟﾝﾈｯﾄﾜｰｸｼｽﾃﾑ</v>
          </cell>
        </row>
        <row r="392">
          <cell r="B392" t="str">
            <v>上海啓明軟件有限公司</v>
          </cell>
        </row>
        <row r="393">
          <cell r="B393" t="str">
            <v>衆電系統(股)有限公司</v>
          </cell>
        </row>
        <row r="394">
          <cell r="B394" t="str">
            <v>ｿﾘｯﾄﾞｴｸｽﾁｪﾝｼﾞ</v>
          </cell>
        </row>
        <row r="395">
          <cell r="B395" t="str">
            <v>中国NTTﾃﾞｰﾀ通信ｼｽﾃﾑｽ</v>
          </cell>
        </row>
        <row r="396">
          <cell r="B396" t="str">
            <v>ﾃﾞｰﾀﾘﾝｸｽ</v>
          </cell>
        </row>
        <row r="397">
          <cell r="B397" t="str">
            <v>東海NTTﾃﾞｰﾀ通信ｼｽﾃﾑｽ</v>
          </cell>
        </row>
        <row r="398">
          <cell r="B398" t="str">
            <v>NTTﾃﾞｰﾀｼｽﾃﾑｽﾞ</v>
          </cell>
        </row>
        <row r="399">
          <cell r="B399" t="str">
            <v>ﾄﾗﾝｽﾌｧｰﾈｯﾄ</v>
          </cell>
        </row>
        <row r="400">
          <cell r="B400" t="str">
            <v>ﾄﾞﾘｰﾑﾈｯﾄ</v>
          </cell>
        </row>
        <row r="401">
          <cell r="B401" t="str">
            <v>長野NTTﾃﾞｰﾀ通信ｼｽﾃﾑｽ</v>
          </cell>
        </row>
        <row r="402">
          <cell r="B402" t="str">
            <v>日本ｲﾝﾀｰﾈｯﾄﾃﾞｰﾀｾﾝﾀ</v>
          </cell>
        </row>
        <row r="403">
          <cell r="B403" t="str">
            <v>日本ｶｰﾄﾞﾌﾟﾛｾｼﾝｸﾞ</v>
          </cell>
        </row>
        <row r="404">
          <cell r="B404" t="str">
            <v>日本ﾎﾞｽ研究所</v>
          </cell>
        </row>
        <row r="405">
          <cell r="B405" t="str">
            <v>日本ﾒﾃﾞｨｱｰｸ</v>
          </cell>
        </row>
        <row r="406">
          <cell r="B406" t="str">
            <v>日本ﾘｽｸﾏﾈｼﾞﾒﾝﾄ</v>
          </cell>
        </row>
        <row r="407">
          <cell r="B407" t="str">
            <v>ﾈｯﾄﾘｰｼﾝｸﾞ</v>
          </cell>
        </row>
        <row r="408">
          <cell r="B408" t="str">
            <v>ﾊﾚｯｸｽ</v>
          </cell>
        </row>
        <row r="409">
          <cell r="B409" t="str">
            <v>ﾋﾞｼﾞﾈｽｲﾝﾌｨﾆﾃｨ</v>
          </cell>
        </row>
        <row r="410">
          <cell r="B410" t="str">
            <v>ﾍﾟｲﾒﾝﾄﾌｧｰｽﾄ</v>
          </cell>
        </row>
        <row r="411">
          <cell r="B411" t="str">
            <v>北京NTT DATA系統集成</v>
          </cell>
        </row>
        <row r="412">
          <cell r="B412" t="str">
            <v>北京新支援信息技術有</v>
          </cell>
        </row>
        <row r="413">
          <cell r="B413" t="str">
            <v>ﾍﾞｽﾄｺﾑｿﾘｭｰｼｮﾝｽﾞ</v>
          </cell>
        </row>
        <row r="414">
          <cell r="B414" t="str">
            <v>ﾒﾃﾞｨｱﾌﾛﾝﾃｨｱ</v>
          </cell>
        </row>
        <row r="415">
          <cell r="B415" t="str">
            <v>網楽</v>
          </cell>
        </row>
        <row r="416">
          <cell r="B416" t="str">
            <v>UniSQL</v>
          </cell>
        </row>
        <row r="417">
          <cell r="B417" t="str">
            <v>ﾘｱﾗｲｽﾞ</v>
          </cell>
        </row>
        <row r="418">
          <cell r="B418" t="str">
            <v>ﾛｼﾞｽﾃｨｸｽﾌﾟﾗﾝﾅｰ</v>
          </cell>
        </row>
        <row r="419">
          <cell r="B419" t="str">
            <v>九州NTTﾃﾞｰﾀ通信ｼｽﾃﾑｽ</v>
          </cell>
        </row>
        <row r="420">
          <cell r="B420" t="str">
            <v>福島NTTﾃﾞｰﾀ通信ｼｽﾃﾑｽ</v>
          </cell>
        </row>
        <row r="421">
          <cell r="B421" t="str">
            <v>ｴｲｼﾞｱﾝﾊﾟｰﾄﾅｰｽﾞ</v>
          </cell>
        </row>
        <row r="422">
          <cell r="B422" t="str">
            <v>NTTﾃﾞｰﾀｳｪｰﾌﾞ</v>
          </cell>
        </row>
        <row r="423">
          <cell r="B423" t="str">
            <v>ｻﾝｱｯﾌﾟﾙｺﾝｻﾙﾀﾝﾄ</v>
          </cell>
        </row>
        <row r="424">
          <cell r="B424" t="str">
            <v>城見ｺﾝﾋﾟｭｰﾀｻｰﾋﾞｽ</v>
          </cell>
        </row>
        <row r="425">
          <cell r="B425" t="str">
            <v>日本ｱｳﾄｿｰｼﾝｸﾞ</v>
          </cell>
        </row>
        <row r="426">
          <cell r="B426" t="str">
            <v>北京衆邦日訊信息系統</v>
          </cell>
        </row>
        <row r="427">
          <cell r="B427" t="str">
            <v>NTTﾃﾞｰﾀ三洋ｼｽﾃﾑ</v>
          </cell>
        </row>
        <row r="428">
          <cell r="B428" t="str">
            <v>NTTｲﾝﾃﾘｼﾞｪﾝﾄ企画開発</v>
          </cell>
        </row>
        <row r="429">
          <cell r="B429" t="str">
            <v>NTT建築総合研究所</v>
          </cell>
        </row>
        <row r="430">
          <cell r="B430" t="str">
            <v>NTT ﾌｧｼﾘﾃｨｰｽﾞ</v>
          </cell>
        </row>
        <row r="431">
          <cell r="B431" t="str">
            <v>NTTﾌｧｼﾘﾃｨｰｽﾞｴﾌｴﾑｱｼｽﾄ</v>
          </cell>
        </row>
        <row r="432">
          <cell r="B432" t="str">
            <v>NTT-Fｴﾝｼﾞ 関西</v>
          </cell>
        </row>
        <row r="433">
          <cell r="B433" t="str">
            <v>NTT-Fｴﾝｼﾞ 九州</v>
          </cell>
        </row>
        <row r="434">
          <cell r="B434" t="str">
            <v>NTT-Fｴﾝｼﾞ 中央</v>
          </cell>
        </row>
        <row r="435">
          <cell r="B435" t="str">
            <v>NTT-Fｴﾝｼﾞ 中国</v>
          </cell>
        </row>
        <row r="436">
          <cell r="B436" t="str">
            <v>NTT-Fｴﾝｼﾞ 東海</v>
          </cell>
        </row>
        <row r="437">
          <cell r="B437" t="str">
            <v>NTT-Fｴﾝｼﾞ 東北</v>
          </cell>
        </row>
        <row r="438">
          <cell r="B438" t="str">
            <v>NTT-Fｴﾝｼﾞ 北海道</v>
          </cell>
        </row>
        <row r="439">
          <cell r="B439" t="str">
            <v>ｴﾈｯﾄ</v>
          </cell>
        </row>
        <row r="440">
          <cell r="B440" t="str">
            <v>協同機材</v>
          </cell>
        </row>
        <row r="441">
          <cell r="B441" t="str">
            <v>NTTｱｾｯﾄﾌﾟﾗﾝﾆﾝｸﾞ</v>
          </cell>
        </row>
        <row r="442">
          <cell r="B442" t="str">
            <v>NTTｱｾｯﾄﾌﾟﾗﾝﾆﾝｸﾞ関西</v>
          </cell>
        </row>
        <row r="443">
          <cell r="B443" t="str">
            <v>NTTｱｾｯﾄﾌﾟﾗﾝﾆﾝｸﾞ四国</v>
          </cell>
        </row>
        <row r="444">
          <cell r="B444" t="str">
            <v>NTTｱｾｯﾄﾌﾟﾗﾝﾆﾝｸﾞ東海</v>
          </cell>
        </row>
        <row r="445">
          <cell r="B445" t="str">
            <v>NTTｴｽﾃｯｸｽ</v>
          </cell>
        </row>
        <row r="446">
          <cell r="B446" t="str">
            <v>NTT九州ｴｺｰｽﾞ</v>
          </cell>
        </row>
        <row r="447">
          <cell r="B447" t="str">
            <v>NTT都市開発</v>
          </cell>
        </row>
        <row r="448">
          <cell r="B448" t="str">
            <v>NTT都市開発ﾋﾞﾙｻｰﾋﾞｽ</v>
          </cell>
        </row>
        <row r="449">
          <cell r="B449" t="str">
            <v>NTTﾌﾛﾘｶ</v>
          </cell>
        </row>
        <row r="450">
          <cell r="B450" t="str">
            <v>NTT北海道ｴｽﾊﾟｽ</v>
          </cell>
        </row>
        <row r="451">
          <cell r="B451" t="str">
            <v>大手町ﾌｧｰｽﾄｽｸｴｱ</v>
          </cell>
        </row>
        <row r="452">
          <cell r="B452" t="str">
            <v>ｼﾞｰﾋﾟｰﾋﾞﾙ管理</v>
          </cell>
        </row>
        <row r="453">
          <cell r="B453" t="str">
            <v>ﾃﾞｨｴｲﾁｼｰ東京</v>
          </cell>
        </row>
        <row r="454">
          <cell r="B454" t="str">
            <v>ﾃﾞｨｴﾇﾌｰﾄﾞ</v>
          </cell>
        </row>
        <row r="455">
          <cell r="B455" t="str">
            <v>東京ｵﾍﾟﾗｼﾃｨｱｰﾂ</v>
          </cell>
        </row>
        <row r="456">
          <cell r="B456" t="str">
            <v>東京ｵﾍﾟﾗｼﾃｨ熱供給</v>
          </cell>
        </row>
        <row r="457">
          <cell r="B457" t="str">
            <v>東京ｵﾍﾟﾗｼﾃｨﾋﾞﾙ</v>
          </cell>
        </row>
        <row r="458">
          <cell r="B458" t="str">
            <v>ﾉｯｸｽ ﾄｩｴﾝﾃｨ ﾜﾝ</v>
          </cell>
        </row>
        <row r="459">
          <cell r="B459" t="str">
            <v>ﾊﾛｰｽﾎﾟｰﾂﾌﾟﾗｻﾞ</v>
          </cell>
        </row>
        <row r="460">
          <cell r="B460" t="str">
            <v>ﾊﾛｰｽﾎﾟｰﾂﾌﾟﾗｻﾞ東北</v>
          </cell>
        </row>
        <row r="461">
          <cell r="B461" t="str">
            <v>基町ﾊﾟｰｷﾝｸﾞｱｸｾｽ</v>
          </cell>
        </row>
        <row r="462">
          <cell r="B462" t="str">
            <v>ﾙﾊﾟﾙｸ</v>
          </cell>
        </row>
        <row r="463">
          <cell r="B463" t="str">
            <v>UDX</v>
          </cell>
        </row>
        <row r="464">
          <cell r="B464" t="str">
            <v>ｱﾌﾗｯｸﾀﾞｲﾚｸﾄﾄﾞｯﾄｺﾑ</v>
          </cell>
        </row>
        <row r="465">
          <cell r="B465" t="str">
            <v>NTTｲﾝﾀｰﾈｯﾄ</v>
          </cell>
        </row>
        <row r="466">
          <cell r="B466" t="str">
            <v>NTTｺﾑｳｪｱ</v>
          </cell>
        </row>
        <row r="467">
          <cell r="B467" t="str">
            <v>NTTｺﾑｳｪｱﾋﾞﾘﾝｸﾞｿﾘｭｰｼｮ</v>
          </cell>
        </row>
        <row r="468">
          <cell r="B468" t="str">
            <v>ﾄﾗｲｱﾝﾌﾆｼﾞｭｳｲﾁ</v>
          </cell>
        </row>
        <row r="469">
          <cell r="B469" t="str">
            <v>ﾐｰﾑ</v>
          </cell>
        </row>
        <row r="470">
          <cell r="B470" t="str">
            <v>NTTｺﾑｳｪｱ北海道</v>
          </cell>
        </row>
        <row r="471">
          <cell r="B471" t="str">
            <v>NTTｺﾑｳｪｱ東日本</v>
          </cell>
        </row>
        <row r="472">
          <cell r="B472" t="str">
            <v>NTTｺﾑｳｪｱ東海</v>
          </cell>
        </row>
        <row r="473">
          <cell r="B473" t="str">
            <v>NTTｺﾑｳｪｱ西日本</v>
          </cell>
        </row>
        <row r="474">
          <cell r="B474" t="str">
            <v>NTTｺﾑｳｪｱ九州</v>
          </cell>
        </row>
        <row r="475">
          <cell r="B475" t="str">
            <v>ｴﾇｴﾙｱｰｽﾘｰｽ</v>
          </cell>
        </row>
        <row r="476">
          <cell r="B476" t="str">
            <v>ｴﾇｴﾙｱｸｾﾌﾟﾀﾝｽﾘｰｽ</v>
          </cell>
        </row>
        <row r="477">
          <cell r="B477" t="str">
            <v>ｴﾇｴﾙｱﾄﾗﾝﾃｨｯｸﾘｰｽ</v>
          </cell>
        </row>
        <row r="478">
          <cell r="B478" t="str">
            <v>ｴﾇｴﾙｱﾘｴｽﾘｰｽ</v>
          </cell>
        </row>
        <row r="479">
          <cell r="B479" t="str">
            <v>ｴﾇｴﾙｳﾞｨｰﾅｽﾘｰｽ</v>
          </cell>
        </row>
        <row r="480">
          <cell r="B480" t="str">
            <v>ｴﾇｴﾙｳﾗﾅｽﾘｰｽ</v>
          </cell>
        </row>
        <row r="481">
          <cell r="B481" t="str">
            <v>ｴﾇｴﾙｻｼﾞﾀﾘｳｽﾘｰｽ</v>
          </cell>
        </row>
        <row r="482">
          <cell r="B482" t="str">
            <v>ｴﾇｴﾙｻﾀｰﾝﾘｰｽ</v>
          </cell>
        </row>
        <row r="483">
          <cell r="B483" t="str">
            <v>ｴﾇｴﾙｼﾞｪﾐﾆﾘｰｽ</v>
          </cell>
        </row>
        <row r="484">
          <cell r="B484" t="str">
            <v>ｴﾇｴﾙｼﾞｭﾋﾟﾀｰﾘｰｽ</v>
          </cell>
        </row>
        <row r="485">
          <cell r="B485" t="str">
            <v>ｴﾇｴﾙﾀｳﾗｽﾘｰｽ</v>
          </cell>
        </row>
        <row r="486">
          <cell r="B486" t="str">
            <v>ｴﾇｴﾙﾈﾌﾟﾁｭｰﾝﾘｰｽ</v>
          </cell>
        </row>
        <row r="487">
          <cell r="B487" t="str">
            <v>ｴﾇｴﾙﾊﾟｼﾌｨｯｸﾘｰｽ</v>
          </cell>
        </row>
        <row r="488">
          <cell r="B488" t="str">
            <v>ｴﾇｴﾙﾌﾟﾙｰﾄﾘｰｽ</v>
          </cell>
        </row>
        <row r="489">
          <cell r="B489" t="str">
            <v>ｴﾇｴﾙﾏｰｷｭﾘｰﾘｰｽ</v>
          </cell>
        </row>
        <row r="490">
          <cell r="B490" t="str">
            <v>ｴﾇｴﾙﾏｰｽﾞﾘｰｽ</v>
          </cell>
        </row>
        <row r="491">
          <cell r="B491" t="str">
            <v>ｴﾇｴﾙﾑｰﾝﾘｰｽ</v>
          </cell>
        </row>
        <row r="492">
          <cell r="B492" t="str">
            <v>ｴﾇｴﾙﾘﾌﾞﾗﾘｰｽ</v>
          </cell>
        </row>
        <row r="493">
          <cell r="B493" t="str">
            <v>ｴﾇｴﾙﾚｵﾘｰｽ</v>
          </cell>
        </row>
        <row r="494">
          <cell r="B494" t="str">
            <v>NTTL CAYMAN</v>
          </cell>
        </row>
        <row r="495">
          <cell r="B495" t="str">
            <v>NTTL Holdings</v>
          </cell>
        </row>
        <row r="496">
          <cell r="B496" t="str">
            <v>NTTﾋﾞｼﾞﾈｽｿﾘｭｰｼｮﾝ</v>
          </cell>
        </row>
        <row r="497">
          <cell r="B497" t="str">
            <v>Leasing Capital(U.S.</v>
          </cell>
        </row>
        <row r="498">
          <cell r="B498" t="str">
            <v>Leasing(U.S.A.)</v>
          </cell>
        </row>
        <row r="499">
          <cell r="B499" t="str">
            <v>NTTﾘｰｽ</v>
          </cell>
        </row>
        <row r="500">
          <cell r="B500" t="str">
            <v>NTTﾘｰｽﾚｼｰﾊﾞﾌﾞﾙｽﾞ</v>
          </cell>
        </row>
        <row r="501">
          <cell r="B501" t="str">
            <v>環宇郵電国際租賃有限</v>
          </cell>
        </row>
        <row r="502">
          <cell r="B502" t="str">
            <v>ｼﾞｪｰｴﾙｱｲﾘｽﾘｰｽ</v>
          </cell>
        </row>
        <row r="503">
          <cell r="B503" t="str">
            <v>ｼﾞｪｰｴﾙｱｺｰﾄﾞﾘｰｽ</v>
          </cell>
        </row>
        <row r="504">
          <cell r="B504" t="str">
            <v>ｼﾞｪｰｴﾙｳｯﾄﾞｻｲﾄﾞﾊﾟｰｸﾘｰ</v>
          </cell>
        </row>
        <row r="505">
          <cell r="B505" t="str">
            <v>ｼﾞｪｰｴﾙｶﾒﾘｱﾘｰｽ</v>
          </cell>
        </row>
        <row r="506">
          <cell r="B506" t="str">
            <v>ｼﾞｪｰｴﾙｻﾝﾋﾞｰﾑﾘｰｽ</v>
          </cell>
        </row>
        <row r="507">
          <cell r="B507" t="str">
            <v>ｼﾞｪｰｴﾙｻﾝﾗｲｽﾞﾘｰｽ</v>
          </cell>
        </row>
        <row r="508">
          <cell r="B508" t="str">
            <v>ｼﾞｪｰｴﾙｼｰｶﾞﾙﾘｰｽ</v>
          </cell>
        </row>
        <row r="509">
          <cell r="B509" t="str">
            <v>ｼﾞｪｰｴﾙｾﾞﾆｽﾘｰｽ</v>
          </cell>
        </row>
        <row r="510">
          <cell r="B510" t="str">
            <v>ｼﾞｪｰｴﾙｾﾞﾌｧｰﾘｰｽ</v>
          </cell>
        </row>
        <row r="511">
          <cell r="B511" t="str">
            <v>ｼﾞｪｰｴﾙｿﾌｨｱﾘｰｽ</v>
          </cell>
        </row>
        <row r="512">
          <cell r="B512" t="str">
            <v>ｼﾞｪｰｴﾙｿﾚｲﾕﾘｰｽ</v>
          </cell>
        </row>
        <row r="513">
          <cell r="B513" t="str">
            <v>ｼﾞｪｰｴﾙﾌﾟﾗｲﾑﾘｰｽ</v>
          </cell>
        </row>
        <row r="514">
          <cell r="B514" t="str">
            <v>ｼﾞｪｰｴﾙﾌﾘｭｰｹﾞﾙﾘｰｽ</v>
          </cell>
        </row>
        <row r="515">
          <cell r="B515" t="str">
            <v>ｼﾞｪｰｴﾙﾎｰｸﾘｰｽ</v>
          </cell>
        </row>
        <row r="516">
          <cell r="B516" t="str">
            <v>ｼﾞｪｰｴﾙﾐﾗｸﾙﾘｰｽ</v>
          </cell>
        </row>
        <row r="517">
          <cell r="B517" t="str">
            <v>ｼﾞｪｰｴﾙﾑｰﾝﾗｲﾄﾘｰｽ</v>
          </cell>
        </row>
        <row r="518">
          <cell r="B518" t="str">
            <v>ｼﾞｪｰｴﾙﾒｰﾙﾘｰｽ</v>
          </cell>
        </row>
        <row r="519">
          <cell r="B519" t="str">
            <v>ﾍﾘｺﾌﾟﾀｰﾘｰｼﾝｸﾞ</v>
          </cell>
        </row>
        <row r="520">
          <cell r="B520" t="str">
            <v>Leasing Development</v>
          </cell>
        </row>
        <row r="521">
          <cell r="B521" t="str">
            <v>日本ﾏﾙﾁﾌﾟﾛｼﾞｪｸﾄ</v>
          </cell>
        </row>
        <row r="522">
          <cell r="B522" t="str">
            <v>ｴﾇｴﾙｽｺｰﾋﾟｵﾘｰｽ</v>
          </cell>
        </row>
        <row r="523">
          <cell r="B523" t="str">
            <v>ｴﾇｴﾙｶﾌﾟﾘｺﾝﾘｰｽ</v>
          </cell>
        </row>
        <row r="524">
          <cell r="B524" t="str">
            <v>ｴﾇｴﾙｱｸｴﾘｱｽﾘｰｽ</v>
          </cell>
        </row>
        <row r="525">
          <cell r="B525" t="str">
            <v>ｴﾇｴﾙﾊﾟｲｼｰｽﾞﾘｰｽ</v>
          </cell>
        </row>
        <row r="526">
          <cell r="B526" t="str">
            <v>ｴﾇｴﾙﾊﾞｰｺﾞﾘｰｽ</v>
          </cell>
        </row>
        <row r="527">
          <cell r="B527" t="str">
            <v>NTTｵｰﾄﾘｰｽ</v>
          </cell>
        </row>
        <row r="528">
          <cell r="B528" t="str">
            <v>ｹｲｴﾑﾘｰｼﾝｸﾞ</v>
          </cell>
        </row>
        <row r="529">
          <cell r="B529" t="str">
            <v>NTTﾋﾞｼﾞﾈｽｱｿｼｴ</v>
          </cell>
        </row>
        <row r="530">
          <cell r="B530" t="str">
            <v>NTTﾋﾞｼﾞﾈｽｱｿｼｴ青森</v>
          </cell>
        </row>
        <row r="531">
          <cell r="B531" t="str">
            <v>NTTﾋﾞｼﾞﾈｽｱｿｼｴ秋田</v>
          </cell>
        </row>
        <row r="532">
          <cell r="B532" t="str">
            <v>NTTﾋﾞｼﾞﾈｽｱｿｼｴ茨城</v>
          </cell>
        </row>
        <row r="533">
          <cell r="B533" t="str">
            <v>NTTﾋﾞｼﾞﾈｽｱｿｼｴ岩手</v>
          </cell>
        </row>
        <row r="534">
          <cell r="B534" t="str">
            <v>NTTﾋﾞｼﾞﾈｽｱｿｼｴ沖縄</v>
          </cell>
        </row>
        <row r="535">
          <cell r="B535" t="str">
            <v>NTTﾋﾞｼﾞﾈｽｱｿｼｴ神奈川</v>
          </cell>
        </row>
        <row r="536">
          <cell r="B536" t="str">
            <v>NTTﾋﾞｼﾞﾈｽｱｿｼｴ関西</v>
          </cell>
        </row>
        <row r="537">
          <cell r="B537" t="str">
            <v>NTTﾋﾞｼﾞﾈｽｱｿｼｴ岐阜</v>
          </cell>
        </row>
        <row r="538">
          <cell r="B538" t="str">
            <v>NTTﾋﾞｼﾞﾈｽｱｿｼｴ九州</v>
          </cell>
        </row>
        <row r="539">
          <cell r="B539" t="str">
            <v>NTTﾋﾞｼﾞﾈｽｱｿｼｴ群馬</v>
          </cell>
        </row>
      </sheetData>
      <sheetData sheetId="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社名入力"/>
      <sheetName val="4-1"/>
      <sheetName val="4-2"/>
      <sheetName val="会社"/>
      <sheetName val="その他"/>
    </sheetNames>
    <sheetDataSet>
      <sheetData sheetId="0"/>
      <sheetData sheetId="1" refreshError="1"/>
      <sheetData sheetId="2" refreshError="1"/>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 upto 310306 (2)"/>
      <sheetName val="TDS Dump upto 310306"/>
      <sheetName val="TDS upto 310305"/>
      <sheetName val="TDS on Rev"/>
      <sheetName val="US P&amp;L"/>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DI分析（外貨） "/>
      <sheetName val="まとめ（円）"/>
      <sheetName val="まとめ（ＵＳＤ）"/>
      <sheetName val="FY10Q3"/>
      <sheetName val="FY09Q3"/>
      <sheetName val="Rate"/>
      <sheetName val="Consolidated"/>
      <sheetName val="会社"/>
    </sheetNames>
    <sheetDataSet>
      <sheetData sheetId="0"/>
      <sheetData sheetId="1"/>
      <sheetData sheetId="2"/>
      <sheetData sheetId="3"/>
      <sheetData sheetId="4"/>
      <sheetData sheetId="5">
        <row r="7">
          <cell r="P7" t="str">
            <v>Revere</v>
          </cell>
        </row>
      </sheetData>
      <sheetData sheetId="6"/>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社名入力"/>
      <sheetName val="33"/>
      <sheetName val="参考"/>
      <sheetName val="34"/>
      <sheetName val="35"/>
      <sheetName val="36"/>
      <sheetName val="37"/>
      <sheetName val="通貨"/>
      <sheetName val="その他"/>
      <sheetName val="ﾌｧｲﾅﾝｽﾘｰｽ・当期契約満了分"/>
      <sheetName val="会社"/>
      <sheetName val="Rate"/>
      <sheetName val="参照テーブル"/>
      <sheetName val="Cash Flow 01"/>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社名入力"/>
      <sheetName val="3-1"/>
      <sheetName val="3-2"/>
      <sheetName val="3-3"/>
      <sheetName val="3-4"/>
      <sheetName val="3-5"/>
      <sheetName val="会社"/>
      <sheetName val="その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社名入力"/>
      <sheetName val="6-1"/>
      <sheetName val="6-2"/>
      <sheetName val="6-3"/>
      <sheetName val="7"/>
      <sheetName val="8"/>
      <sheetName val="9"/>
      <sheetName val="会社"/>
      <sheetName val="その他"/>
      <sheetName val="【ベース＋成長】乖離額"/>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親⇒子"/>
      <sheetName val="pipot"/>
      <sheetName val="01_売上"/>
      <sheetName val="マスタ"/>
      <sheetName val="Sheet2"/>
      <sheetName val="元"/>
      <sheetName val="その他"/>
    </sheetNames>
    <sheetDataSet>
      <sheetData sheetId="0"/>
      <sheetData sheetId="1"/>
      <sheetData sheetId="2"/>
      <sheetData sheetId="3"/>
      <sheetData sheetId="4"/>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社名入力"/>
      <sheetName val="3-1"/>
      <sheetName val="6-1"/>
      <sheetName val="3-3"/>
      <sheetName val="6-3"/>
      <sheetName val="3-5"/>
      <sheetName val="会社"/>
      <sheetName val="その他"/>
      <sheetName val="【ベース＋成長】乖離額"/>
    </sheetNames>
    <sheetDataSet>
      <sheetData sheetId="0"/>
      <sheetData sheetId="1" refreshError="1"/>
      <sheetData sheetId="2" refreshError="1"/>
      <sheetData sheetId="3" refreshError="1"/>
      <sheetData sheetId="4" refreshError="1"/>
      <sheetData sheetId="5" refreshError="1"/>
      <sheetData sheetId="6"/>
      <sheetData sheetId="7"/>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2"/>
      <sheetName val="41"/>
      <sheetName val="その他"/>
      <sheetName val="会社"/>
      <sheetName val="勘定科目"/>
      <sheetName val="事業セグメント"/>
      <sheetName val="債務種類"/>
      <sheetName val="通貨"/>
      <sheetName val="元"/>
      <sheetName val="Basic_Information"/>
      <sheetName val="様式2"/>
      <sheetName val="様１共通情報"/>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refreshError="1"/>
      <sheetData sheetId="47"/>
      <sheetData sheetId="48" refreshError="1"/>
      <sheetData sheetId="49" refreshError="1"/>
      <sheetData sheetId="50" refreshError="1"/>
      <sheetData sheetId="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産 (2)"/>
      <sheetName val="FD17"/>
      <sheetName val="資産"/>
      <sheetName val="負債"/>
      <sheetName val="損益"/>
      <sheetName val="損益 (2)"/>
      <sheetName val="表紙"/>
      <sheetName val="目次"/>
      <sheetName val="科目コード変換マスタ"/>
      <sheetName val="入力規則"/>
      <sheetName val="概要調書取組事項"/>
      <sheetName val="プルダウンリスト"/>
      <sheetName val="リスト1"/>
      <sheetName val="1_FS_H13中間(精算表）_1109_0030"/>
      <sheetName val="11"/>
      <sheetName val="入力規制"/>
      <sheetName val="プルダウン"/>
      <sheetName val="【要素名リスト用】"/>
      <sheetName val="【CS】承継先組織一覧"/>
      <sheetName val="2014年度対象"/>
      <sheetName val="概要調書"/>
      <sheetName val="富士通リスト"/>
      <sheetName val="ANTリスト"/>
      <sheetName val="★線表リスト"/>
      <sheetName val="業務区分"/>
      <sheetName val="資産_(2)"/>
      <sheetName val="リスト2"/>
      <sheetName val="リスト3"/>
      <sheetName val="Sheet1"/>
      <sheetName val="data"/>
      <sheetName val="（参照）業務区分一覧表"/>
      <sheetName val="人材派遣受入職種"/>
      <sheetName val="組織ｺｰﾄﾞ"/>
      <sheetName val="★削除ＮＧ＝選択データベース"/>
      <sheetName val="Table"/>
      <sheetName val="雇用区分Ｔ"/>
      <sheetName val="増減理由Ｔ"/>
      <sheetName val="【記入方法】完成・除却"/>
      <sheetName val="リスト"/>
      <sheetName val="マスタ"/>
      <sheetName val="1Q連結精算表"/>
      <sheetName val="1.連結精算表1409"/>
      <sheetName val="○四半期発表印刷用ＰＬ（百万）四半期用2P版 (14.1Q）"/>
      <sheetName val="○四半期発表印刷用ＢＳ（百万）四半期用 (14.1Q)"/>
      <sheetName val="2014 1Q 連結CF"/>
      <sheetName val="入力規則あ"/>
      <sheetName val="（参考）ＮＴＴ取引先選択リスト"/>
      <sheetName val="基本情報の入力"/>
      <sheetName val="選択リスト"/>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産 (2)"/>
      <sheetName val="FD17"/>
      <sheetName val="資産"/>
      <sheetName val="負債"/>
      <sheetName val="損益"/>
      <sheetName val="損益 (2)"/>
      <sheetName val="表紙"/>
      <sheetName val="目次"/>
      <sheetName val="1_FS_H13中間(精算表）_1109_0030"/>
      <sheetName val="11"/>
      <sheetName val="入力規則"/>
      <sheetName val="概要調書取組事項"/>
      <sheetName val="プルダウンリスト"/>
      <sheetName val="リスト1"/>
      <sheetName val="【要素名リスト用】"/>
      <sheetName val="【CS】承継先組織一覧"/>
      <sheetName val="入力規制"/>
      <sheetName val="プルダウン"/>
      <sheetName val="科目コード変換マスタ"/>
      <sheetName val="2014年度対象"/>
      <sheetName val="概要調書"/>
      <sheetName val="富士通リスト"/>
      <sheetName val="ANTリスト"/>
      <sheetName val="★線表リスト"/>
      <sheetName val="業務区分"/>
      <sheetName val="リスト2"/>
      <sheetName val="リスト3"/>
      <sheetName val="Sheet1"/>
      <sheetName val=""/>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差替依頼 "/>
      <sheetName val="6a"/>
      <sheetName val="6b"/>
      <sheetName val="6_1"/>
      <sheetName val="6_2"/>
      <sheetName val="検証用"/>
      <sheetName val="定数"/>
      <sheetName val="連結ｼｽﾃﾑ投入用"/>
      <sheetName val="6_5"/>
      <sheetName val="8"/>
      <sheetName val="11"/>
      <sheetName val="12"/>
      <sheetName val="13.14"/>
      <sheetName val="16"/>
      <sheetName val="17"/>
      <sheetName val="18"/>
      <sheetName val="19"/>
      <sheetName val="20"/>
      <sheetName val="21"/>
      <sheetName val="22"/>
      <sheetName val="23"/>
      <sheetName val="24_1"/>
      <sheetName val="24_2"/>
      <sheetName val="25"/>
      <sheetName val="26"/>
      <sheetName val="27"/>
      <sheetName val="28"/>
      <sheetName val="29"/>
      <sheetName val="30.31"/>
      <sheetName val="32"/>
      <sheetName val="33"/>
      <sheetName val="34"/>
      <sheetName val="35"/>
      <sheetName val="36"/>
      <sheetName val="37"/>
      <sheetName val="38"/>
      <sheetName val="39"/>
      <sheetName val="40.41"/>
      <sheetName val="42"/>
      <sheetName val="43"/>
      <sheetName val="44"/>
      <sheetName val="45"/>
      <sheetName val="45別紙"/>
      <sheetName val="46.47.48"/>
      <sheetName val="49"/>
      <sheetName val="50"/>
      <sheetName val="51"/>
      <sheetName val="52_1"/>
      <sheetName val="52_2"/>
      <sheetName val="52_3"/>
      <sheetName val="52_4"/>
      <sheetName val="52_5"/>
      <sheetName val="52_6"/>
      <sheetName val="52_7"/>
      <sheetName val="52_8"/>
      <sheetName val="52_9"/>
      <sheetName val="53_1"/>
      <sheetName val="53_2"/>
      <sheetName val="53_3"/>
      <sheetName val="53_4"/>
      <sheetName val="53_5"/>
      <sheetName val="54"/>
      <sheetName val="55"/>
      <sheetName val="65"/>
      <sheetName val="65記入例"/>
      <sheetName val="67"/>
      <sheetName val="History"/>
      <sheetName val="30_31"/>
      <sheetName val="temp"/>
      <sheetName val="資産"/>
      <sheetName val="Work sheet"/>
      <sheetName val="Expenses"/>
      <sheetName val="Parameters"/>
      <sheetName val="Materials"/>
      <sheetName val="Rates"/>
    </sheetNames>
    <sheetDataSet>
      <sheetData sheetId="0"/>
      <sheetData sheetId="1" refreshError="1">
        <row r="14">
          <cell r="F14">
            <v>0</v>
          </cell>
        </row>
        <row r="17">
          <cell r="F17">
            <v>0</v>
          </cell>
        </row>
        <row r="20">
          <cell r="F20">
            <v>0</v>
          </cell>
        </row>
        <row r="23">
          <cell r="F23">
            <v>0</v>
          </cell>
        </row>
        <row r="26">
          <cell r="F26">
            <v>0</v>
          </cell>
        </row>
        <row r="29">
          <cell r="F29">
            <v>0</v>
          </cell>
        </row>
        <row r="32">
          <cell r="F32">
            <v>0</v>
          </cell>
        </row>
        <row r="41">
          <cell r="F41">
            <v>0</v>
          </cell>
        </row>
        <row r="54">
          <cell r="F54">
            <v>0</v>
          </cell>
        </row>
        <row r="78">
          <cell r="F78">
            <v>0</v>
          </cell>
        </row>
        <row r="97">
          <cell r="F97">
            <v>0</v>
          </cell>
        </row>
        <row r="157">
          <cell r="F157">
            <v>0</v>
          </cell>
        </row>
        <row r="168">
          <cell r="F168">
            <v>0</v>
          </cell>
        </row>
        <row r="170">
          <cell r="F170">
            <v>0</v>
          </cell>
        </row>
        <row r="173">
          <cell r="F173">
            <v>0</v>
          </cell>
        </row>
        <row r="186">
          <cell r="F186">
            <v>0</v>
          </cell>
        </row>
      </sheetData>
      <sheetData sheetId="2" refreshError="1">
        <row r="15">
          <cell r="F15">
            <v>0</v>
          </cell>
        </row>
        <row r="18">
          <cell r="F18">
            <v>0</v>
          </cell>
        </row>
        <row r="22">
          <cell r="F22">
            <v>0</v>
          </cell>
        </row>
        <row r="25">
          <cell r="F25">
            <v>0</v>
          </cell>
        </row>
        <row r="28">
          <cell r="F28">
            <v>0</v>
          </cell>
        </row>
        <row r="31">
          <cell r="F31">
            <v>0</v>
          </cell>
        </row>
        <row r="34">
          <cell r="F34">
            <v>0</v>
          </cell>
        </row>
        <row r="37">
          <cell r="F37">
            <v>0</v>
          </cell>
        </row>
        <row r="39">
          <cell r="F39">
            <v>0</v>
          </cell>
        </row>
        <row r="49">
          <cell r="F49">
            <v>0</v>
          </cell>
        </row>
        <row r="63">
          <cell r="F63">
            <v>0</v>
          </cell>
        </row>
        <row r="86">
          <cell r="F86">
            <v>0</v>
          </cell>
        </row>
        <row r="94">
          <cell r="F94">
            <v>0</v>
          </cell>
          <cell r="O94">
            <v>0</v>
          </cell>
        </row>
        <row r="97">
          <cell r="F97">
            <v>0</v>
          </cell>
          <cell r="O97">
            <v>0</v>
          </cell>
        </row>
        <row r="100">
          <cell r="F100">
            <v>0</v>
          </cell>
          <cell r="O100">
            <v>0</v>
          </cell>
        </row>
        <row r="103">
          <cell r="F103">
            <v>0</v>
          </cell>
          <cell r="O103">
            <v>0</v>
          </cell>
        </row>
        <row r="106">
          <cell r="F106">
            <v>0</v>
          </cell>
          <cell r="O106">
            <v>0</v>
          </cell>
        </row>
        <row r="109">
          <cell r="F109">
            <v>0</v>
          </cell>
          <cell r="O109">
            <v>0</v>
          </cell>
        </row>
        <row r="113">
          <cell r="F113">
            <v>0</v>
          </cell>
        </row>
        <row r="130">
          <cell r="F130">
            <v>0</v>
          </cell>
        </row>
        <row r="175">
          <cell r="F175">
            <v>0</v>
          </cell>
        </row>
        <row r="194">
          <cell r="F194">
            <v>0</v>
          </cell>
        </row>
        <row r="206">
          <cell r="F206">
            <v>0</v>
          </cell>
        </row>
        <row r="208">
          <cell r="F208">
            <v>0</v>
          </cell>
        </row>
        <row r="211">
          <cell r="F211">
            <v>0</v>
          </cell>
        </row>
        <row r="224">
          <cell r="F224">
            <v>0</v>
          </cell>
        </row>
      </sheetData>
      <sheetData sheetId="3" refreshError="1">
        <row r="6">
          <cell r="E6">
            <v>0</v>
          </cell>
          <cell r="F6">
            <v>0</v>
          </cell>
          <cell r="G6">
            <v>0</v>
          </cell>
          <cell r="H6">
            <v>0</v>
          </cell>
          <cell r="I6">
            <v>0</v>
          </cell>
          <cell r="J6">
            <v>0</v>
          </cell>
        </row>
        <row r="7">
          <cell r="E7">
            <v>0</v>
          </cell>
          <cell r="F7">
            <v>0</v>
          </cell>
          <cell r="G7">
            <v>0</v>
          </cell>
          <cell r="H7">
            <v>0</v>
          </cell>
          <cell r="I7">
            <v>0</v>
          </cell>
          <cell r="J7">
            <v>0</v>
          </cell>
        </row>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1">
          <cell r="E11">
            <v>0</v>
          </cell>
          <cell r="F11">
            <v>0</v>
          </cell>
          <cell r="G11">
            <v>0</v>
          </cell>
          <cell r="H11">
            <v>0</v>
          </cell>
          <cell r="I11">
            <v>0</v>
          </cell>
          <cell r="J11">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row>
        <row r="15">
          <cell r="E15">
            <v>0</v>
          </cell>
        </row>
        <row r="16">
          <cell r="E16">
            <v>0</v>
          </cell>
        </row>
        <row r="17">
          <cell r="E17">
            <v>0</v>
          </cell>
        </row>
        <row r="18">
          <cell r="E18">
            <v>0</v>
          </cell>
        </row>
        <row r="19">
          <cell r="E19">
            <v>0</v>
          </cell>
          <cell r="F19">
            <v>0</v>
          </cell>
          <cell r="G19">
            <v>0</v>
          </cell>
          <cell r="H19">
            <v>0</v>
          </cell>
          <cell r="I19">
            <v>0</v>
          </cell>
          <cell r="J19">
            <v>0</v>
          </cell>
        </row>
        <row r="20">
          <cell r="E20">
            <v>0</v>
          </cell>
        </row>
        <row r="21">
          <cell r="E21">
            <v>0</v>
          </cell>
        </row>
        <row r="22">
          <cell r="E22">
            <v>0</v>
          </cell>
        </row>
        <row r="23">
          <cell r="E23">
            <v>0</v>
          </cell>
        </row>
        <row r="24">
          <cell r="E24">
            <v>0</v>
          </cell>
        </row>
        <row r="25">
          <cell r="E25">
            <v>0</v>
          </cell>
          <cell r="F25">
            <v>0</v>
          </cell>
          <cell r="G25">
            <v>0</v>
          </cell>
          <cell r="H25">
            <v>0</v>
          </cell>
          <cell r="I25">
            <v>0</v>
          </cell>
          <cell r="J25">
            <v>0</v>
          </cell>
        </row>
        <row r="26">
          <cell r="E26">
            <v>0</v>
          </cell>
        </row>
        <row r="27">
          <cell r="E27">
            <v>0</v>
          </cell>
        </row>
        <row r="28">
          <cell r="E28">
            <v>0</v>
          </cell>
        </row>
        <row r="29">
          <cell r="E29">
            <v>0</v>
          </cell>
        </row>
        <row r="30">
          <cell r="E30">
            <v>0</v>
          </cell>
        </row>
        <row r="31">
          <cell r="E31">
            <v>0</v>
          </cell>
          <cell r="F31">
            <v>0</v>
          </cell>
          <cell r="G31">
            <v>0</v>
          </cell>
          <cell r="H31">
            <v>0</v>
          </cell>
          <cell r="I31">
            <v>0</v>
          </cell>
          <cell r="J31">
            <v>0</v>
          </cell>
        </row>
        <row r="32">
          <cell r="E32">
            <v>0</v>
          </cell>
        </row>
        <row r="33">
          <cell r="E33">
            <v>0</v>
          </cell>
        </row>
        <row r="34">
          <cell r="E34">
            <v>0</v>
          </cell>
        </row>
        <row r="35">
          <cell r="E35">
            <v>0</v>
          </cell>
        </row>
        <row r="36">
          <cell r="E36">
            <v>0</v>
          </cell>
        </row>
        <row r="37">
          <cell r="E37">
            <v>0</v>
          </cell>
          <cell r="F37">
            <v>0</v>
          </cell>
          <cell r="G37">
            <v>0</v>
          </cell>
          <cell r="H37">
            <v>0</v>
          </cell>
          <cell r="I37">
            <v>0</v>
          </cell>
          <cell r="J37">
            <v>0</v>
          </cell>
        </row>
        <row r="38">
          <cell r="E38">
            <v>0</v>
          </cell>
        </row>
        <row r="39">
          <cell r="E39">
            <v>0</v>
          </cell>
        </row>
        <row r="40">
          <cell r="E40">
            <v>0</v>
          </cell>
        </row>
        <row r="41">
          <cell r="E41">
            <v>0</v>
          </cell>
        </row>
        <row r="42">
          <cell r="E42">
            <v>0</v>
          </cell>
        </row>
        <row r="43">
          <cell r="E43">
            <v>0</v>
          </cell>
          <cell r="F43">
            <v>0</v>
          </cell>
          <cell r="G43">
            <v>0</v>
          </cell>
          <cell r="H43">
            <v>0</v>
          </cell>
          <cell r="I43">
            <v>0</v>
          </cell>
          <cell r="J43">
            <v>0</v>
          </cell>
        </row>
        <row r="44">
          <cell r="E44">
            <v>0</v>
          </cell>
        </row>
        <row r="45">
          <cell r="E45">
            <v>0</v>
          </cell>
        </row>
        <row r="46">
          <cell r="E46">
            <v>0</v>
          </cell>
        </row>
        <row r="47">
          <cell r="E47">
            <v>0</v>
          </cell>
        </row>
        <row r="48">
          <cell r="E48">
            <v>0</v>
          </cell>
        </row>
        <row r="49">
          <cell r="E49">
            <v>0</v>
          </cell>
          <cell r="F49">
            <v>0</v>
          </cell>
          <cell r="G49">
            <v>0</v>
          </cell>
          <cell r="H49">
            <v>0</v>
          </cell>
          <cell r="I49">
            <v>0</v>
          </cell>
          <cell r="J49">
            <v>0</v>
          </cell>
        </row>
        <row r="50">
          <cell r="E50">
            <v>0</v>
          </cell>
        </row>
        <row r="51">
          <cell r="E51">
            <v>0</v>
          </cell>
        </row>
        <row r="52">
          <cell r="E52">
            <v>0</v>
          </cell>
        </row>
        <row r="53">
          <cell r="E53">
            <v>0</v>
          </cell>
        </row>
        <row r="54">
          <cell r="E54">
            <v>0</v>
          </cell>
        </row>
        <row r="55">
          <cell r="E55">
            <v>0</v>
          </cell>
          <cell r="F55">
            <v>0</v>
          </cell>
          <cell r="G55">
            <v>0</v>
          </cell>
          <cell r="H55">
            <v>0</v>
          </cell>
          <cell r="I55">
            <v>0</v>
          </cell>
          <cell r="J55">
            <v>0</v>
          </cell>
        </row>
        <row r="56">
          <cell r="E56">
            <v>0</v>
          </cell>
        </row>
        <row r="57">
          <cell r="E57">
            <v>0</v>
          </cell>
        </row>
        <row r="58">
          <cell r="E58">
            <v>0</v>
          </cell>
        </row>
        <row r="59">
          <cell r="E59">
            <v>0</v>
          </cell>
        </row>
        <row r="60">
          <cell r="E60">
            <v>0</v>
          </cell>
        </row>
        <row r="61">
          <cell r="E61">
            <v>0</v>
          </cell>
          <cell r="F61">
            <v>0</v>
          </cell>
          <cell r="G61">
            <v>0</v>
          </cell>
          <cell r="H61">
            <v>0</v>
          </cell>
          <cell r="I61">
            <v>0</v>
          </cell>
          <cell r="J61">
            <v>0</v>
          </cell>
        </row>
        <row r="62">
          <cell r="E62">
            <v>0</v>
          </cell>
        </row>
        <row r="63">
          <cell r="E63">
            <v>0</v>
          </cell>
        </row>
        <row r="64">
          <cell r="E64">
            <v>0</v>
          </cell>
        </row>
        <row r="65">
          <cell r="E65">
            <v>0</v>
          </cell>
        </row>
        <row r="66">
          <cell r="E66">
            <v>0</v>
          </cell>
        </row>
        <row r="67">
          <cell r="E67">
            <v>0</v>
          </cell>
          <cell r="F67">
            <v>0</v>
          </cell>
          <cell r="G67">
            <v>0</v>
          </cell>
          <cell r="H67">
            <v>0</v>
          </cell>
          <cell r="I67">
            <v>0</v>
          </cell>
          <cell r="J67">
            <v>0</v>
          </cell>
        </row>
        <row r="68">
          <cell r="E68">
            <v>0</v>
          </cell>
        </row>
        <row r="69">
          <cell r="E69">
            <v>0</v>
          </cell>
        </row>
        <row r="70">
          <cell r="E70">
            <v>0</v>
          </cell>
        </row>
        <row r="71">
          <cell r="E71">
            <v>0</v>
          </cell>
        </row>
        <row r="72">
          <cell r="E72">
            <v>0</v>
          </cell>
        </row>
        <row r="73">
          <cell r="E73">
            <v>0</v>
          </cell>
          <cell r="F73">
            <v>0</v>
          </cell>
          <cell r="G73">
            <v>0</v>
          </cell>
          <cell r="H73">
            <v>0</v>
          </cell>
          <cell r="I73">
            <v>0</v>
          </cell>
          <cell r="J73">
            <v>0</v>
          </cell>
        </row>
        <row r="74">
          <cell r="E74">
            <v>0</v>
          </cell>
        </row>
        <row r="75">
          <cell r="E75">
            <v>0</v>
          </cell>
        </row>
        <row r="76">
          <cell r="E76">
            <v>0</v>
          </cell>
        </row>
        <row r="77">
          <cell r="E77">
            <v>0</v>
          </cell>
        </row>
        <row r="78">
          <cell r="E78">
            <v>0</v>
          </cell>
        </row>
        <row r="79">
          <cell r="E79">
            <v>0</v>
          </cell>
          <cell r="F79">
            <v>0</v>
          </cell>
          <cell r="G79">
            <v>0</v>
          </cell>
          <cell r="H79">
            <v>0</v>
          </cell>
          <cell r="I79">
            <v>0</v>
          </cell>
          <cell r="J79">
            <v>0</v>
          </cell>
        </row>
        <row r="80">
          <cell r="E80">
            <v>0</v>
          </cell>
        </row>
        <row r="81">
          <cell r="E81">
            <v>0</v>
          </cell>
        </row>
        <row r="82">
          <cell r="E82">
            <v>0</v>
          </cell>
        </row>
        <row r="83">
          <cell r="E83">
            <v>0</v>
          </cell>
        </row>
        <row r="84">
          <cell r="E84">
            <v>0</v>
          </cell>
        </row>
        <row r="85">
          <cell r="E85">
            <v>0</v>
          </cell>
          <cell r="F85">
            <v>0</v>
          </cell>
          <cell r="G85">
            <v>0</v>
          </cell>
          <cell r="H85">
            <v>0</v>
          </cell>
          <cell r="I85">
            <v>0</v>
          </cell>
          <cell r="J85">
            <v>0</v>
          </cell>
        </row>
        <row r="86">
          <cell r="E86">
            <v>0</v>
          </cell>
          <cell r="F86">
            <v>0</v>
          </cell>
          <cell r="G86">
            <v>0</v>
          </cell>
          <cell r="H86">
            <v>0</v>
          </cell>
          <cell r="I86">
            <v>0</v>
          </cell>
          <cell r="J86">
            <v>0</v>
          </cell>
        </row>
        <row r="87">
          <cell r="E87">
            <v>0</v>
          </cell>
        </row>
        <row r="88">
          <cell r="E88">
            <v>0</v>
          </cell>
        </row>
        <row r="89">
          <cell r="E89">
            <v>0</v>
          </cell>
          <cell r="F89">
            <v>0</v>
          </cell>
          <cell r="G89">
            <v>0</v>
          </cell>
          <cell r="H89">
            <v>0</v>
          </cell>
          <cell r="I89">
            <v>0</v>
          </cell>
          <cell r="J89">
            <v>0</v>
          </cell>
        </row>
        <row r="90">
          <cell r="E90">
            <v>0</v>
          </cell>
        </row>
        <row r="91">
          <cell r="E91">
            <v>0</v>
          </cell>
        </row>
        <row r="92">
          <cell r="E92">
            <v>0</v>
          </cell>
        </row>
        <row r="93">
          <cell r="E93">
            <v>0</v>
          </cell>
        </row>
        <row r="94">
          <cell r="E94">
            <v>0</v>
          </cell>
        </row>
        <row r="95">
          <cell r="E95">
            <v>0</v>
          </cell>
          <cell r="F95">
            <v>0</v>
          </cell>
          <cell r="G95">
            <v>0</v>
          </cell>
          <cell r="H95">
            <v>0</v>
          </cell>
          <cell r="I95">
            <v>0</v>
          </cell>
          <cell r="J95">
            <v>0</v>
          </cell>
        </row>
        <row r="96">
          <cell r="E96">
            <v>0</v>
          </cell>
        </row>
        <row r="97">
          <cell r="E97">
            <v>0</v>
          </cell>
        </row>
        <row r="98">
          <cell r="E98">
            <v>0</v>
          </cell>
        </row>
        <row r="99">
          <cell r="E99">
            <v>0</v>
          </cell>
        </row>
        <row r="100">
          <cell r="E100">
            <v>0</v>
          </cell>
        </row>
        <row r="105">
          <cell r="E105">
            <v>0</v>
          </cell>
          <cell r="F105">
            <v>0</v>
          </cell>
          <cell r="G105">
            <v>0</v>
          </cell>
          <cell r="H105">
            <v>0</v>
          </cell>
          <cell r="I105">
            <v>0</v>
          </cell>
          <cell r="J105">
            <v>0</v>
          </cell>
        </row>
        <row r="106">
          <cell r="E106">
            <v>0</v>
          </cell>
        </row>
        <row r="107">
          <cell r="E107">
            <v>0</v>
          </cell>
        </row>
        <row r="108">
          <cell r="E108">
            <v>0</v>
          </cell>
        </row>
        <row r="109">
          <cell r="E109">
            <v>0</v>
          </cell>
        </row>
        <row r="110">
          <cell r="E110">
            <v>0</v>
          </cell>
        </row>
        <row r="111">
          <cell r="E111">
            <v>0</v>
          </cell>
        </row>
        <row r="112">
          <cell r="E112">
            <v>0</v>
          </cell>
        </row>
        <row r="113">
          <cell r="E113">
            <v>0</v>
          </cell>
        </row>
        <row r="114">
          <cell r="E114">
            <v>0</v>
          </cell>
        </row>
        <row r="115">
          <cell r="E115">
            <v>0</v>
          </cell>
        </row>
        <row r="116">
          <cell r="E116">
            <v>0</v>
          </cell>
        </row>
        <row r="117">
          <cell r="E117">
            <v>0</v>
          </cell>
        </row>
        <row r="118">
          <cell r="E118">
            <v>0</v>
          </cell>
        </row>
        <row r="119">
          <cell r="E119">
            <v>0</v>
          </cell>
        </row>
        <row r="120">
          <cell r="E120">
            <v>0</v>
          </cell>
        </row>
      </sheetData>
      <sheetData sheetId="4" refreshError="1">
        <row r="7">
          <cell r="E7">
            <v>0</v>
          </cell>
        </row>
        <row r="18">
          <cell r="E18">
            <v>0</v>
          </cell>
        </row>
        <row r="19">
          <cell r="E19">
            <v>0</v>
          </cell>
        </row>
        <row r="20">
          <cell r="E20">
            <v>0</v>
          </cell>
        </row>
        <row r="23">
          <cell r="E23">
            <v>0</v>
          </cell>
        </row>
        <row r="32">
          <cell r="E32">
            <v>0</v>
          </cell>
        </row>
        <row r="44">
          <cell r="E44">
            <v>0</v>
          </cell>
        </row>
        <row r="46">
          <cell r="E46">
            <v>0</v>
          </cell>
        </row>
        <row r="54">
          <cell r="E54">
            <v>0</v>
          </cell>
        </row>
      </sheetData>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refreshError="1">
        <row r="13">
          <cell r="E13">
            <v>0</v>
          </cell>
        </row>
      </sheetData>
      <sheetData sheetId="19" refreshError="1">
        <row r="6">
          <cell r="G6">
            <v>0</v>
          </cell>
          <cell r="H6">
            <v>0</v>
          </cell>
          <cell r="I6">
            <v>0</v>
          </cell>
        </row>
        <row r="7">
          <cell r="G7">
            <v>0</v>
          </cell>
          <cell r="H7">
            <v>0</v>
          </cell>
          <cell r="I7">
            <v>0</v>
          </cell>
        </row>
        <row r="8">
          <cell r="I8">
            <v>0</v>
          </cell>
        </row>
        <row r="11">
          <cell r="I11">
            <v>0</v>
          </cell>
        </row>
        <row r="14">
          <cell r="I14">
            <v>0</v>
          </cell>
        </row>
        <row r="17">
          <cell r="G17">
            <v>0</v>
          </cell>
          <cell r="H17">
            <v>0</v>
          </cell>
          <cell r="I17">
            <v>0</v>
          </cell>
        </row>
        <row r="18">
          <cell r="I18">
            <v>0</v>
          </cell>
        </row>
        <row r="21">
          <cell r="I21">
            <v>0</v>
          </cell>
        </row>
        <row r="24">
          <cell r="I24">
            <v>0</v>
          </cell>
        </row>
        <row r="27">
          <cell r="I27">
            <v>0</v>
          </cell>
        </row>
        <row r="30">
          <cell r="I30">
            <v>0</v>
          </cell>
        </row>
        <row r="33">
          <cell r="I33">
            <v>0</v>
          </cell>
        </row>
        <row r="36">
          <cell r="G36">
            <v>0</v>
          </cell>
          <cell r="H36">
            <v>0</v>
          </cell>
          <cell r="I36">
            <v>0</v>
          </cell>
        </row>
        <row r="37">
          <cell r="G37">
            <v>0</v>
          </cell>
          <cell r="H37">
            <v>0</v>
          </cell>
          <cell r="I37">
            <v>0</v>
          </cell>
        </row>
        <row r="38">
          <cell r="I38">
            <v>0</v>
          </cell>
        </row>
        <row r="41">
          <cell r="I41">
            <v>0</v>
          </cell>
        </row>
        <row r="44">
          <cell r="I44">
            <v>0</v>
          </cell>
        </row>
        <row r="47">
          <cell r="G47">
            <v>0</v>
          </cell>
          <cell r="H47">
            <v>0</v>
          </cell>
          <cell r="I47">
            <v>0</v>
          </cell>
        </row>
        <row r="48">
          <cell r="I48">
            <v>0</v>
          </cell>
        </row>
        <row r="51">
          <cell r="I51">
            <v>0</v>
          </cell>
        </row>
        <row r="54">
          <cell r="I54">
            <v>0</v>
          </cell>
        </row>
        <row r="57">
          <cell r="I57">
            <v>0</v>
          </cell>
        </row>
        <row r="60">
          <cell r="I60">
            <v>0</v>
          </cell>
        </row>
        <row r="63">
          <cell r="I63">
            <v>0</v>
          </cell>
        </row>
        <row r="66">
          <cell r="I66">
            <v>0</v>
          </cell>
        </row>
        <row r="71">
          <cell r="G71">
            <v>0</v>
          </cell>
          <cell r="H71">
            <v>0</v>
          </cell>
          <cell r="I71">
            <v>0</v>
          </cell>
        </row>
        <row r="72">
          <cell r="I72">
            <v>0</v>
          </cell>
        </row>
        <row r="73">
          <cell r="I73">
            <v>0</v>
          </cell>
        </row>
        <row r="74">
          <cell r="I74">
            <v>0</v>
          </cell>
        </row>
        <row r="75">
          <cell r="I75">
            <v>0</v>
          </cell>
        </row>
        <row r="76">
          <cell r="I76">
            <v>0</v>
          </cell>
        </row>
        <row r="77">
          <cell r="I77">
            <v>0</v>
          </cell>
        </row>
        <row r="78">
          <cell r="I78">
            <v>0</v>
          </cell>
        </row>
        <row r="79">
          <cell r="I79">
            <v>0</v>
          </cell>
        </row>
        <row r="80">
          <cell r="I80">
            <v>0</v>
          </cell>
        </row>
        <row r="81">
          <cell r="I81">
            <v>0</v>
          </cell>
        </row>
        <row r="84">
          <cell r="G84">
            <v>0</v>
          </cell>
          <cell r="H84">
            <v>0</v>
          </cell>
          <cell r="I84">
            <v>0</v>
          </cell>
        </row>
        <row r="85">
          <cell r="G85">
            <v>0</v>
          </cell>
          <cell r="H85">
            <v>0</v>
          </cell>
          <cell r="I85">
            <v>0</v>
          </cell>
        </row>
        <row r="86">
          <cell r="I86">
            <v>0</v>
          </cell>
        </row>
        <row r="87">
          <cell r="I87">
            <v>0</v>
          </cell>
        </row>
        <row r="88">
          <cell r="I88">
            <v>0</v>
          </cell>
        </row>
        <row r="89">
          <cell r="I89">
            <v>0</v>
          </cell>
        </row>
        <row r="90">
          <cell r="I90">
            <v>0</v>
          </cell>
        </row>
        <row r="91">
          <cell r="G91">
            <v>0</v>
          </cell>
          <cell r="H91">
            <v>0</v>
          </cell>
          <cell r="I91">
            <v>0</v>
          </cell>
        </row>
        <row r="92">
          <cell r="G92">
            <v>0</v>
          </cell>
          <cell r="H92">
            <v>0</v>
          </cell>
          <cell r="I92">
            <v>0</v>
          </cell>
        </row>
        <row r="93">
          <cell r="I93">
            <v>0</v>
          </cell>
        </row>
        <row r="94">
          <cell r="I94">
            <v>0</v>
          </cell>
        </row>
        <row r="95">
          <cell r="I95">
            <v>0</v>
          </cell>
        </row>
        <row r="96">
          <cell r="G96">
            <v>0</v>
          </cell>
          <cell r="H96">
            <v>0</v>
          </cell>
          <cell r="I96">
            <v>0</v>
          </cell>
        </row>
        <row r="97">
          <cell r="G97">
            <v>0</v>
          </cell>
          <cell r="H97">
            <v>0</v>
          </cell>
          <cell r="I97">
            <v>0</v>
          </cell>
        </row>
        <row r="98">
          <cell r="I98">
            <v>0</v>
          </cell>
        </row>
        <row r="99">
          <cell r="I99">
            <v>0</v>
          </cell>
        </row>
        <row r="100">
          <cell r="I100">
            <v>0</v>
          </cell>
        </row>
        <row r="101">
          <cell r="I101">
            <v>0</v>
          </cell>
        </row>
        <row r="102">
          <cell r="I102">
            <v>0</v>
          </cell>
        </row>
        <row r="103">
          <cell r="I103">
            <v>0</v>
          </cell>
        </row>
        <row r="104">
          <cell r="I104">
            <v>0</v>
          </cell>
        </row>
        <row r="105">
          <cell r="I105">
            <v>0</v>
          </cell>
        </row>
        <row r="106">
          <cell r="I106">
            <v>0</v>
          </cell>
        </row>
        <row r="107">
          <cell r="G107">
            <v>0</v>
          </cell>
          <cell r="H107">
            <v>0</v>
          </cell>
          <cell r="I107">
            <v>0</v>
          </cell>
        </row>
        <row r="108">
          <cell r="I108">
            <v>0</v>
          </cell>
        </row>
        <row r="109">
          <cell r="I109">
            <v>0</v>
          </cell>
        </row>
        <row r="110">
          <cell r="I110">
            <v>0</v>
          </cell>
        </row>
        <row r="111">
          <cell r="I111">
            <v>0</v>
          </cell>
        </row>
        <row r="112">
          <cell r="I112">
            <v>0</v>
          </cell>
        </row>
        <row r="113">
          <cell r="I113">
            <v>0</v>
          </cell>
        </row>
        <row r="114">
          <cell r="I114">
            <v>0</v>
          </cell>
        </row>
        <row r="115">
          <cell r="G115">
            <v>0</v>
          </cell>
          <cell r="H115">
            <v>0</v>
          </cell>
          <cell r="I115">
            <v>0</v>
          </cell>
        </row>
        <row r="116">
          <cell r="I116">
            <v>0</v>
          </cell>
        </row>
        <row r="117">
          <cell r="G117">
            <v>0</v>
          </cell>
          <cell r="H117">
            <v>0</v>
          </cell>
          <cell r="I117">
            <v>0</v>
          </cell>
        </row>
        <row r="118">
          <cell r="I118">
            <v>0</v>
          </cell>
        </row>
        <row r="119">
          <cell r="I119">
            <v>0</v>
          </cell>
        </row>
        <row r="120">
          <cell r="I120">
            <v>0</v>
          </cell>
        </row>
        <row r="121">
          <cell r="I121">
            <v>0</v>
          </cell>
        </row>
        <row r="122">
          <cell r="I122">
            <v>0</v>
          </cell>
        </row>
        <row r="123">
          <cell r="G123">
            <v>0</v>
          </cell>
          <cell r="H123">
            <v>0</v>
          </cell>
          <cell r="I123">
            <v>0</v>
          </cell>
        </row>
        <row r="127">
          <cell r="G127">
            <v>0</v>
          </cell>
          <cell r="H127">
            <v>0</v>
          </cell>
          <cell r="I127">
            <v>0</v>
          </cell>
        </row>
        <row r="128">
          <cell r="I128">
            <v>0</v>
          </cell>
        </row>
        <row r="131">
          <cell r="I131">
            <v>0</v>
          </cell>
        </row>
        <row r="134">
          <cell r="I134">
            <v>0</v>
          </cell>
        </row>
        <row r="137">
          <cell r="G137">
            <v>0</v>
          </cell>
          <cell r="H137">
            <v>0</v>
          </cell>
          <cell r="I137">
            <v>0</v>
          </cell>
        </row>
        <row r="138">
          <cell r="I138">
            <v>0</v>
          </cell>
        </row>
        <row r="141">
          <cell r="I141">
            <v>0</v>
          </cell>
        </row>
        <row r="144">
          <cell r="I144">
            <v>0</v>
          </cell>
        </row>
        <row r="147">
          <cell r="I147">
            <v>0</v>
          </cell>
        </row>
        <row r="148">
          <cell r="I148">
            <v>0</v>
          </cell>
        </row>
        <row r="149">
          <cell r="I149">
            <v>0</v>
          </cell>
        </row>
        <row r="152">
          <cell r="G152">
            <v>0</v>
          </cell>
          <cell r="H152">
            <v>0</v>
          </cell>
          <cell r="I152">
            <v>0</v>
          </cell>
        </row>
        <row r="153">
          <cell r="I153">
            <v>0</v>
          </cell>
        </row>
        <row r="155">
          <cell r="I155">
            <v>0</v>
          </cell>
        </row>
        <row r="157">
          <cell r="I157">
            <v>0</v>
          </cell>
        </row>
        <row r="159">
          <cell r="I159">
            <v>0</v>
          </cell>
        </row>
        <row r="160">
          <cell r="I160">
            <v>0</v>
          </cell>
        </row>
        <row r="161">
          <cell r="G161">
            <v>0</v>
          </cell>
          <cell r="H161">
            <v>0</v>
          </cell>
          <cell r="I161">
            <v>0</v>
          </cell>
        </row>
      </sheetData>
      <sheetData sheetId="20"/>
      <sheetData sheetId="21" refreshError="1">
        <row r="7">
          <cell r="I7">
            <v>0</v>
          </cell>
        </row>
        <row r="8">
          <cell r="I8">
            <v>0</v>
          </cell>
        </row>
        <row r="9">
          <cell r="I9">
            <v>0</v>
          </cell>
        </row>
        <row r="10">
          <cell r="I10">
            <v>0</v>
          </cell>
        </row>
        <row r="11">
          <cell r="I11">
            <v>0</v>
          </cell>
        </row>
        <row r="12">
          <cell r="I12">
            <v>0</v>
          </cell>
        </row>
        <row r="13">
          <cell r="I13">
            <v>0</v>
          </cell>
        </row>
        <row r="14">
          <cell r="G14">
            <v>0</v>
          </cell>
          <cell r="H14">
            <v>0</v>
          </cell>
          <cell r="I14">
            <v>0</v>
          </cell>
        </row>
        <row r="15">
          <cell r="I15">
            <v>0</v>
          </cell>
        </row>
        <row r="16">
          <cell r="I16">
            <v>0</v>
          </cell>
        </row>
        <row r="17">
          <cell r="I17">
            <v>0</v>
          </cell>
        </row>
        <row r="18">
          <cell r="I18">
            <v>0</v>
          </cell>
        </row>
        <row r="19">
          <cell r="G19">
            <v>0</v>
          </cell>
          <cell r="H19">
            <v>0</v>
          </cell>
          <cell r="I19">
            <v>0</v>
          </cell>
        </row>
        <row r="25">
          <cell r="G25">
            <v>0</v>
          </cell>
          <cell r="H25">
            <v>0</v>
          </cell>
          <cell r="I25">
            <v>0</v>
          </cell>
        </row>
        <row r="26">
          <cell r="I26">
            <v>0</v>
          </cell>
        </row>
        <row r="27">
          <cell r="I27">
            <v>0</v>
          </cell>
        </row>
        <row r="28">
          <cell r="I28">
            <v>0</v>
          </cell>
        </row>
        <row r="29">
          <cell r="I29">
            <v>0</v>
          </cell>
        </row>
        <row r="30">
          <cell r="I30">
            <v>0</v>
          </cell>
        </row>
        <row r="31">
          <cell r="I31">
            <v>0</v>
          </cell>
        </row>
        <row r="32">
          <cell r="G32">
            <v>0</v>
          </cell>
          <cell r="H32">
            <v>0</v>
          </cell>
          <cell r="I32">
            <v>0</v>
          </cell>
        </row>
        <row r="33">
          <cell r="G33">
            <v>0</v>
          </cell>
          <cell r="H33">
            <v>0</v>
          </cell>
          <cell r="I33">
            <v>0</v>
          </cell>
        </row>
        <row r="34">
          <cell r="I34">
            <v>0</v>
          </cell>
        </row>
        <row r="35">
          <cell r="I35">
            <v>0</v>
          </cell>
        </row>
        <row r="36">
          <cell r="I36">
            <v>0</v>
          </cell>
        </row>
        <row r="37">
          <cell r="G37">
            <v>0</v>
          </cell>
          <cell r="H37">
            <v>0</v>
          </cell>
          <cell r="I37">
            <v>0</v>
          </cell>
        </row>
        <row r="38">
          <cell r="I38">
            <v>0</v>
          </cell>
        </row>
        <row r="39">
          <cell r="I39">
            <v>0</v>
          </cell>
        </row>
        <row r="40">
          <cell r="I40">
            <v>0</v>
          </cell>
        </row>
        <row r="41">
          <cell r="I41">
            <v>0</v>
          </cell>
        </row>
        <row r="42">
          <cell r="I42">
            <v>0</v>
          </cell>
        </row>
        <row r="43">
          <cell r="I43">
            <v>0</v>
          </cell>
        </row>
        <row r="44">
          <cell r="I44">
            <v>0</v>
          </cell>
        </row>
        <row r="45">
          <cell r="G45">
            <v>0</v>
          </cell>
          <cell r="H45">
            <v>0</v>
          </cell>
          <cell r="I45">
            <v>0</v>
          </cell>
        </row>
        <row r="46">
          <cell r="I46">
            <v>0</v>
          </cell>
        </row>
        <row r="47">
          <cell r="I47">
            <v>0</v>
          </cell>
        </row>
        <row r="48">
          <cell r="I48">
            <v>0</v>
          </cell>
        </row>
        <row r="49">
          <cell r="I49">
            <v>0</v>
          </cell>
        </row>
        <row r="50">
          <cell r="I50">
            <v>0</v>
          </cell>
        </row>
        <row r="51">
          <cell r="G51">
            <v>0</v>
          </cell>
          <cell r="H51">
            <v>0</v>
          </cell>
          <cell r="I51">
            <v>0</v>
          </cell>
        </row>
      </sheetData>
      <sheetData sheetId="22"/>
      <sheetData sheetId="23" refreshError="1">
        <row r="13">
          <cell r="E13">
            <v>0</v>
          </cell>
          <cell r="F13">
            <v>0</v>
          </cell>
        </row>
      </sheetData>
      <sheetData sheetId="24"/>
      <sheetData sheetId="25" refreshError="1">
        <row r="24">
          <cell r="E24">
            <v>0</v>
          </cell>
        </row>
      </sheetData>
      <sheetData sheetId="26" refreshError="1">
        <row r="14">
          <cell r="E14" t="str">
            <v>－</v>
          </cell>
          <cell r="F14" t="str">
            <v>－</v>
          </cell>
        </row>
        <row r="15">
          <cell r="E15" t="str">
            <v>－</v>
          </cell>
          <cell r="F15" t="str">
            <v>－</v>
          </cell>
        </row>
      </sheetData>
      <sheetData sheetId="27" refreshError="1">
        <row r="4">
          <cell r="Q4">
            <v>0</v>
          </cell>
        </row>
        <row r="5">
          <cell r="Q5">
            <v>0</v>
          </cell>
        </row>
        <row r="6">
          <cell r="D6">
            <v>0</v>
          </cell>
          <cell r="E6">
            <v>0</v>
          </cell>
          <cell r="F6">
            <v>0</v>
          </cell>
          <cell r="G6">
            <v>0</v>
          </cell>
          <cell r="H6">
            <v>0</v>
          </cell>
          <cell r="I6">
            <v>0</v>
          </cell>
          <cell r="J6">
            <v>0</v>
          </cell>
          <cell r="K6">
            <v>0</v>
          </cell>
          <cell r="L6">
            <v>0</v>
          </cell>
          <cell r="M6">
            <v>0</v>
          </cell>
          <cell r="N6">
            <v>0</v>
          </cell>
          <cell r="O6">
            <v>0</v>
          </cell>
          <cell r="P6">
            <v>0</v>
          </cell>
          <cell r="Q6">
            <v>0</v>
          </cell>
        </row>
        <row r="7">
          <cell r="Q7">
            <v>0</v>
          </cell>
        </row>
        <row r="8">
          <cell r="Q8">
            <v>0</v>
          </cell>
        </row>
        <row r="9">
          <cell r="Q9">
            <v>0</v>
          </cell>
        </row>
        <row r="10">
          <cell r="Q10">
            <v>0</v>
          </cell>
        </row>
        <row r="11">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row>
        <row r="12">
          <cell r="Q12">
            <v>0</v>
          </cell>
        </row>
        <row r="13">
          <cell r="Q13">
            <v>0</v>
          </cell>
        </row>
        <row r="14">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row>
        <row r="15">
          <cell r="Q15">
            <v>0</v>
          </cell>
        </row>
        <row r="16">
          <cell r="Q16">
            <v>0</v>
          </cell>
        </row>
        <row r="17">
          <cell r="Q17">
            <v>0</v>
          </cell>
        </row>
        <row r="18">
          <cell r="Q18">
            <v>0</v>
          </cell>
        </row>
        <row r="19">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row>
        <row r="20">
          <cell r="Q20">
            <v>0</v>
          </cell>
        </row>
        <row r="21">
          <cell r="Q21">
            <v>0</v>
          </cell>
        </row>
        <row r="22">
          <cell r="Q22">
            <v>0</v>
          </cell>
        </row>
        <row r="23">
          <cell r="Q23">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Q27">
            <v>0</v>
          </cell>
        </row>
        <row r="30">
          <cell r="K30">
            <v>0</v>
          </cell>
        </row>
        <row r="31">
          <cell r="K31">
            <v>0</v>
          </cell>
        </row>
        <row r="32">
          <cell r="D32">
            <v>0</v>
          </cell>
          <cell r="E32">
            <v>0</v>
          </cell>
          <cell r="F32">
            <v>0</v>
          </cell>
          <cell r="G32">
            <v>0</v>
          </cell>
          <cell r="H32">
            <v>0</v>
          </cell>
          <cell r="I32">
            <v>0</v>
          </cell>
          <cell r="J32">
            <v>0</v>
          </cell>
          <cell r="K32">
            <v>0</v>
          </cell>
        </row>
        <row r="33">
          <cell r="K33">
            <v>0</v>
          </cell>
        </row>
        <row r="34">
          <cell r="K34">
            <v>0</v>
          </cell>
        </row>
        <row r="35">
          <cell r="K35">
            <v>0</v>
          </cell>
        </row>
        <row r="36">
          <cell r="K36">
            <v>0</v>
          </cell>
        </row>
        <row r="37">
          <cell r="D37" t="str">
            <v>＊＊＊＊＊＊＊</v>
          </cell>
          <cell r="E37" t="str">
            <v>＊＊＊＊＊＊＊</v>
          </cell>
          <cell r="F37" t="str">
            <v>＊＊＊＊＊＊＊</v>
          </cell>
          <cell r="G37" t="str">
            <v>＊＊＊＊＊＊＊</v>
          </cell>
          <cell r="H37" t="str">
            <v>＊＊＊＊＊＊＊</v>
          </cell>
          <cell r="I37" t="str">
            <v>＊＊＊＊＊＊＊</v>
          </cell>
          <cell r="J37" t="str">
            <v>＊＊＊＊＊＊＊</v>
          </cell>
          <cell r="K37" t="str">
            <v>＊＊＊＊＊＊＊</v>
          </cell>
        </row>
        <row r="38">
          <cell r="K38">
            <v>0</v>
          </cell>
        </row>
        <row r="39">
          <cell r="K39">
            <v>0</v>
          </cell>
        </row>
        <row r="40">
          <cell r="D40" t="str">
            <v>＊＊＊＊＊＊＊</v>
          </cell>
          <cell r="E40" t="str">
            <v>＊＊＊＊＊＊＊</v>
          </cell>
          <cell r="F40" t="str">
            <v>＊＊＊＊＊＊＊</v>
          </cell>
          <cell r="G40" t="str">
            <v>＊＊＊＊＊＊＊</v>
          </cell>
          <cell r="H40" t="str">
            <v>＊＊＊＊＊＊＊</v>
          </cell>
          <cell r="I40" t="str">
            <v>＊＊＊＊＊＊＊</v>
          </cell>
          <cell r="J40" t="str">
            <v>＊＊＊＊＊＊＊</v>
          </cell>
          <cell r="K40" t="str">
            <v>＊＊＊＊＊＊＊</v>
          </cell>
        </row>
        <row r="41">
          <cell r="K41">
            <v>0</v>
          </cell>
        </row>
        <row r="42">
          <cell r="K42">
            <v>0</v>
          </cell>
        </row>
        <row r="43">
          <cell r="K43">
            <v>0</v>
          </cell>
        </row>
        <row r="44">
          <cell r="K44">
            <v>0</v>
          </cell>
        </row>
        <row r="45">
          <cell r="D45" t="str">
            <v>＊＊＊＊＊＊＊</v>
          </cell>
          <cell r="E45" t="str">
            <v>＊＊＊＊＊＊＊</v>
          </cell>
          <cell r="F45" t="str">
            <v>＊＊＊＊＊＊＊</v>
          </cell>
          <cell r="G45" t="str">
            <v>＊＊＊＊＊＊＊</v>
          </cell>
          <cell r="H45" t="str">
            <v>＊＊＊＊＊＊＊</v>
          </cell>
          <cell r="I45" t="str">
            <v>＊＊＊＊＊＊＊</v>
          </cell>
          <cell r="J45" t="str">
            <v>＊＊＊＊＊＊＊</v>
          </cell>
          <cell r="K45" t="str">
            <v>＊＊＊＊＊＊＊</v>
          </cell>
        </row>
        <row r="46">
          <cell r="K46">
            <v>0</v>
          </cell>
        </row>
        <row r="47">
          <cell r="K47">
            <v>0</v>
          </cell>
        </row>
        <row r="48">
          <cell r="K48">
            <v>0</v>
          </cell>
        </row>
        <row r="49">
          <cell r="K49">
            <v>0</v>
          </cell>
        </row>
        <row r="50">
          <cell r="D50">
            <v>0</v>
          </cell>
          <cell r="E50">
            <v>0</v>
          </cell>
          <cell r="F50">
            <v>0</v>
          </cell>
          <cell r="G50">
            <v>0</v>
          </cell>
          <cell r="H50">
            <v>0</v>
          </cell>
          <cell r="I50">
            <v>0</v>
          </cell>
          <cell r="J50">
            <v>0</v>
          </cell>
          <cell r="K50">
            <v>0</v>
          </cell>
        </row>
        <row r="51">
          <cell r="D51">
            <v>0</v>
          </cell>
          <cell r="E51">
            <v>0</v>
          </cell>
          <cell r="F51">
            <v>0</v>
          </cell>
          <cell r="G51">
            <v>0</v>
          </cell>
          <cell r="H51">
            <v>0</v>
          </cell>
          <cell r="I51">
            <v>0</v>
          </cell>
          <cell r="J51">
            <v>0</v>
          </cell>
          <cell r="K51">
            <v>0</v>
          </cell>
        </row>
        <row r="52">
          <cell r="D52">
            <v>0</v>
          </cell>
          <cell r="E52">
            <v>0</v>
          </cell>
          <cell r="F52">
            <v>0</v>
          </cell>
          <cell r="G52">
            <v>0</v>
          </cell>
          <cell r="H52">
            <v>0</v>
          </cell>
          <cell r="I52">
            <v>0</v>
          </cell>
          <cell r="J52">
            <v>0</v>
          </cell>
          <cell r="K52">
            <v>0</v>
          </cell>
        </row>
        <row r="53">
          <cell r="K53">
            <v>0</v>
          </cell>
        </row>
        <row r="56">
          <cell r="L56">
            <v>0</v>
          </cell>
          <cell r="M56">
            <v>0</v>
          </cell>
        </row>
        <row r="57">
          <cell r="L57">
            <v>0</v>
          </cell>
          <cell r="M57">
            <v>0</v>
          </cell>
        </row>
        <row r="58">
          <cell r="D58">
            <v>0</v>
          </cell>
          <cell r="E58">
            <v>0</v>
          </cell>
          <cell r="F58">
            <v>0</v>
          </cell>
          <cell r="G58">
            <v>0</v>
          </cell>
          <cell r="H58">
            <v>0</v>
          </cell>
          <cell r="I58">
            <v>0</v>
          </cell>
          <cell r="J58">
            <v>0</v>
          </cell>
          <cell r="K58">
            <v>0</v>
          </cell>
          <cell r="L58">
            <v>0</v>
          </cell>
          <cell r="M58">
            <v>0</v>
          </cell>
        </row>
        <row r="59">
          <cell r="L59">
            <v>0</v>
          </cell>
          <cell r="M59">
            <v>0</v>
          </cell>
        </row>
        <row r="60">
          <cell r="L60">
            <v>0</v>
          </cell>
          <cell r="M60">
            <v>0</v>
          </cell>
        </row>
        <row r="61">
          <cell r="L61">
            <v>0</v>
          </cell>
          <cell r="M61">
            <v>0</v>
          </cell>
        </row>
        <row r="62">
          <cell r="L62">
            <v>0</v>
          </cell>
          <cell r="M62">
            <v>0</v>
          </cell>
        </row>
        <row r="63">
          <cell r="D63" t="str">
            <v>＊＊＊＊＊＊＊</v>
          </cell>
          <cell r="E63" t="str">
            <v>＊＊＊＊＊＊＊</v>
          </cell>
          <cell r="F63" t="str">
            <v>＊＊＊＊＊＊＊</v>
          </cell>
          <cell r="G63" t="str">
            <v>＊＊＊＊＊＊＊</v>
          </cell>
          <cell r="H63" t="str">
            <v>＊＊＊＊＊＊＊</v>
          </cell>
          <cell r="I63" t="str">
            <v>＊＊＊＊＊＊＊</v>
          </cell>
          <cell r="J63" t="str">
            <v>＊＊＊＊＊＊＊</v>
          </cell>
          <cell r="K63" t="str">
            <v>＊＊＊＊＊＊＊</v>
          </cell>
          <cell r="L63" t="str">
            <v>＊＊＊＊＊＊＊</v>
          </cell>
          <cell r="M63" t="str">
            <v>＊＊＊＊＊＊＊</v>
          </cell>
        </row>
        <row r="64">
          <cell r="L64">
            <v>0</v>
          </cell>
          <cell r="M64">
            <v>0</v>
          </cell>
        </row>
        <row r="65">
          <cell r="L65">
            <v>0</v>
          </cell>
          <cell r="M65">
            <v>0</v>
          </cell>
        </row>
        <row r="66">
          <cell r="D66" t="str">
            <v>＊＊＊＊＊＊＊</v>
          </cell>
          <cell r="E66" t="str">
            <v>＊＊＊＊＊＊＊</v>
          </cell>
          <cell r="F66" t="str">
            <v>＊＊＊＊＊＊＊</v>
          </cell>
          <cell r="G66" t="str">
            <v>＊＊＊＊＊＊＊</v>
          </cell>
          <cell r="H66" t="str">
            <v>＊＊＊＊＊＊＊</v>
          </cell>
          <cell r="I66" t="str">
            <v>＊＊＊＊＊＊＊</v>
          </cell>
          <cell r="J66" t="str">
            <v>＊＊＊＊＊＊＊</v>
          </cell>
          <cell r="K66" t="str">
            <v>＊＊＊＊＊＊＊</v>
          </cell>
          <cell r="L66" t="str">
            <v>＊＊＊＊＊＊＊</v>
          </cell>
          <cell r="M66" t="str">
            <v>＊＊＊＊＊＊＊</v>
          </cell>
        </row>
        <row r="67">
          <cell r="L67">
            <v>0</v>
          </cell>
          <cell r="M67">
            <v>0</v>
          </cell>
        </row>
        <row r="68">
          <cell r="L68">
            <v>0</v>
          </cell>
          <cell r="M68">
            <v>0</v>
          </cell>
        </row>
        <row r="69">
          <cell r="L69">
            <v>0</v>
          </cell>
          <cell r="M69">
            <v>0</v>
          </cell>
        </row>
        <row r="70">
          <cell r="L70">
            <v>0</v>
          </cell>
          <cell r="M70">
            <v>0</v>
          </cell>
        </row>
        <row r="71">
          <cell r="D71" t="str">
            <v>＊＊＊＊＊＊＊</v>
          </cell>
          <cell r="E71" t="str">
            <v>＊＊＊＊＊＊＊</v>
          </cell>
          <cell r="F71" t="str">
            <v>＊＊＊＊＊＊＊</v>
          </cell>
          <cell r="G71" t="str">
            <v>＊＊＊＊＊＊＊</v>
          </cell>
          <cell r="H71" t="str">
            <v>＊＊＊＊＊＊＊</v>
          </cell>
          <cell r="I71" t="str">
            <v>＊＊＊＊＊＊＊</v>
          </cell>
          <cell r="J71" t="str">
            <v>＊＊＊＊＊＊＊</v>
          </cell>
          <cell r="K71" t="str">
            <v>＊＊＊＊＊＊＊</v>
          </cell>
          <cell r="L71" t="str">
            <v>＊＊＊＊＊＊＊</v>
          </cell>
          <cell r="M71" t="str">
            <v>＊＊＊＊＊＊＊</v>
          </cell>
        </row>
        <row r="72">
          <cell r="L72">
            <v>0</v>
          </cell>
          <cell r="M72">
            <v>0</v>
          </cell>
        </row>
        <row r="73">
          <cell r="L73">
            <v>0</v>
          </cell>
          <cell r="M73">
            <v>0</v>
          </cell>
        </row>
        <row r="74">
          <cell r="L74">
            <v>0</v>
          </cell>
          <cell r="M74">
            <v>0</v>
          </cell>
        </row>
        <row r="75">
          <cell r="L75">
            <v>0</v>
          </cell>
          <cell r="M75">
            <v>0</v>
          </cell>
        </row>
        <row r="76">
          <cell r="D76">
            <v>0</v>
          </cell>
          <cell r="E76">
            <v>0</v>
          </cell>
          <cell r="F76">
            <v>0</v>
          </cell>
          <cell r="G76">
            <v>0</v>
          </cell>
          <cell r="H76">
            <v>0</v>
          </cell>
          <cell r="I76">
            <v>0</v>
          </cell>
          <cell r="J76">
            <v>0</v>
          </cell>
          <cell r="K76">
            <v>0</v>
          </cell>
          <cell r="L76">
            <v>0</v>
          </cell>
          <cell r="M76">
            <v>0</v>
          </cell>
        </row>
        <row r="77">
          <cell r="D77">
            <v>0</v>
          </cell>
          <cell r="E77">
            <v>0</v>
          </cell>
          <cell r="F77">
            <v>0</v>
          </cell>
          <cell r="G77">
            <v>0</v>
          </cell>
          <cell r="H77">
            <v>0</v>
          </cell>
          <cell r="I77">
            <v>0</v>
          </cell>
          <cell r="J77">
            <v>0</v>
          </cell>
          <cell r="K77">
            <v>0</v>
          </cell>
          <cell r="L77">
            <v>0</v>
          </cell>
          <cell r="M77">
            <v>0</v>
          </cell>
        </row>
        <row r="78">
          <cell r="D78">
            <v>0</v>
          </cell>
          <cell r="E78">
            <v>0</v>
          </cell>
          <cell r="F78">
            <v>0</v>
          </cell>
          <cell r="G78">
            <v>0</v>
          </cell>
          <cell r="H78">
            <v>0</v>
          </cell>
          <cell r="I78">
            <v>0</v>
          </cell>
          <cell r="J78">
            <v>0</v>
          </cell>
          <cell r="K78">
            <v>0</v>
          </cell>
          <cell r="L78">
            <v>0</v>
          </cell>
          <cell r="M78">
            <v>0</v>
          </cell>
        </row>
        <row r="79">
          <cell r="L79">
            <v>0</v>
          </cell>
          <cell r="M79">
            <v>0</v>
          </cell>
        </row>
      </sheetData>
      <sheetData sheetId="28"/>
      <sheetData sheetId="29" refreshError="1">
        <row r="12">
          <cell r="H12" t="str">
            <v>D</v>
          </cell>
          <cell r="I12">
            <v>0</v>
          </cell>
          <cell r="J12">
            <v>0</v>
          </cell>
        </row>
        <row r="13">
          <cell r="H13" t="str">
            <v>B</v>
          </cell>
          <cell r="I13">
            <v>0</v>
          </cell>
          <cell r="J13">
            <v>0</v>
          </cell>
        </row>
        <row r="14">
          <cell r="J14">
            <v>0</v>
          </cell>
        </row>
        <row r="15">
          <cell r="E15" t="str">
            <v>－</v>
          </cell>
          <cell r="F15">
            <v>0</v>
          </cell>
          <cell r="G15" t="str">
            <v>－</v>
          </cell>
          <cell r="H15">
            <v>0</v>
          </cell>
          <cell r="I15" t="str">
            <v>－</v>
          </cell>
        </row>
        <row r="16">
          <cell r="E16" t="str">
            <v>－</v>
          </cell>
          <cell r="F16">
            <v>0</v>
          </cell>
          <cell r="G16" t="str">
            <v>－</v>
          </cell>
          <cell r="H16">
            <v>0</v>
          </cell>
          <cell r="I16" t="str">
            <v>－</v>
          </cell>
        </row>
        <row r="17">
          <cell r="E17" t="str">
            <v>－</v>
          </cell>
          <cell r="F17">
            <v>0</v>
          </cell>
          <cell r="G17" t="str">
            <v>－</v>
          </cell>
          <cell r="H17">
            <v>0</v>
          </cell>
          <cell r="I17" t="str">
            <v>－</v>
          </cell>
        </row>
        <row r="18">
          <cell r="E18" t="str">
            <v>－</v>
          </cell>
          <cell r="F18">
            <v>0</v>
          </cell>
          <cell r="G18" t="str">
            <v>－</v>
          </cell>
          <cell r="H18">
            <v>0</v>
          </cell>
          <cell r="I18" t="str">
            <v>－</v>
          </cell>
        </row>
        <row r="19">
          <cell r="E19" t="str">
            <v>－</v>
          </cell>
          <cell r="F19">
            <v>0</v>
          </cell>
          <cell r="G19" t="str">
            <v>－</v>
          </cell>
          <cell r="H19">
            <v>0</v>
          </cell>
          <cell r="I19" t="str">
            <v>－</v>
          </cell>
        </row>
        <row r="20">
          <cell r="E20" t="str">
            <v>－</v>
          </cell>
          <cell r="F20">
            <v>0</v>
          </cell>
          <cell r="G20" t="str">
            <v>－</v>
          </cell>
          <cell r="H20">
            <v>0</v>
          </cell>
          <cell r="I20" t="str">
            <v>－</v>
          </cell>
        </row>
        <row r="21">
          <cell r="E21" t="str">
            <v>－</v>
          </cell>
          <cell r="F21">
            <v>0</v>
          </cell>
          <cell r="G21" t="str">
            <v>－</v>
          </cell>
          <cell r="H21">
            <v>0</v>
          </cell>
          <cell r="I21" t="str">
            <v>－</v>
          </cell>
        </row>
        <row r="26">
          <cell r="F26" t="str">
            <v>A</v>
          </cell>
          <cell r="G26">
            <v>0</v>
          </cell>
          <cell r="H26">
            <v>0</v>
          </cell>
          <cell r="I26">
            <v>0</v>
          </cell>
          <cell r="J26">
            <v>0</v>
          </cell>
        </row>
        <row r="27">
          <cell r="F27" t="str">
            <v>C</v>
          </cell>
          <cell r="G27">
            <v>0</v>
          </cell>
          <cell r="H27">
            <v>0</v>
          </cell>
          <cell r="I27">
            <v>0</v>
          </cell>
          <cell r="J27">
            <v>0</v>
          </cell>
        </row>
        <row r="28">
          <cell r="J28">
            <v>0</v>
          </cell>
        </row>
        <row r="29">
          <cell r="J29">
            <v>0</v>
          </cell>
        </row>
        <row r="30">
          <cell r="E30" t="str">
            <v>－</v>
          </cell>
          <cell r="F30">
            <v>0</v>
          </cell>
          <cell r="G30" t="str">
            <v>－</v>
          </cell>
          <cell r="H30">
            <v>0</v>
          </cell>
          <cell r="I30" t="str">
            <v>－</v>
          </cell>
        </row>
        <row r="31">
          <cell r="E31" t="str">
            <v>－</v>
          </cell>
          <cell r="F31">
            <v>0</v>
          </cell>
          <cell r="G31" t="str">
            <v>－</v>
          </cell>
          <cell r="H31">
            <v>0</v>
          </cell>
          <cell r="I31" t="str">
            <v>－</v>
          </cell>
        </row>
        <row r="32">
          <cell r="E32" t="str">
            <v>－</v>
          </cell>
          <cell r="F32">
            <v>0</v>
          </cell>
          <cell r="G32" t="str">
            <v>－</v>
          </cell>
          <cell r="H32">
            <v>0</v>
          </cell>
          <cell r="I32" t="str">
            <v>－</v>
          </cell>
        </row>
        <row r="33">
          <cell r="E33" t="str">
            <v>－</v>
          </cell>
          <cell r="F33">
            <v>0</v>
          </cell>
          <cell r="G33" t="str">
            <v>－</v>
          </cell>
          <cell r="H33">
            <v>0</v>
          </cell>
          <cell r="I33" t="str">
            <v>－</v>
          </cell>
        </row>
        <row r="34">
          <cell r="E34" t="str">
            <v>－</v>
          </cell>
          <cell r="F34">
            <v>0</v>
          </cell>
          <cell r="G34" t="str">
            <v>－</v>
          </cell>
          <cell r="H34">
            <v>0</v>
          </cell>
          <cell r="I34" t="str">
            <v>－</v>
          </cell>
        </row>
        <row r="35">
          <cell r="E35" t="str">
            <v>－</v>
          </cell>
          <cell r="F35">
            <v>0</v>
          </cell>
          <cell r="G35" t="str">
            <v>－</v>
          </cell>
          <cell r="H35">
            <v>0</v>
          </cell>
          <cell r="I35" t="str">
            <v>－</v>
          </cell>
        </row>
        <row r="36">
          <cell r="E36" t="str">
            <v>－</v>
          </cell>
          <cell r="F36">
            <v>0</v>
          </cell>
          <cell r="G36" t="str">
            <v>－</v>
          </cell>
          <cell r="H36">
            <v>0</v>
          </cell>
          <cell r="I36" t="str">
            <v>－</v>
          </cell>
        </row>
        <row r="37">
          <cell r="E37" t="str">
            <v>－</v>
          </cell>
          <cell r="F37">
            <v>0</v>
          </cell>
          <cell r="G37" t="str">
            <v>－</v>
          </cell>
          <cell r="H37">
            <v>0</v>
          </cell>
          <cell r="I37" t="str">
            <v>－</v>
          </cell>
          <cell r="J37" t="str">
            <v>－</v>
          </cell>
        </row>
        <row r="38">
          <cell r="J38">
            <v>0</v>
          </cell>
        </row>
        <row r="39">
          <cell r="J39">
            <v>0</v>
          </cell>
        </row>
        <row r="40">
          <cell r="E40" t="str">
            <v>－</v>
          </cell>
          <cell r="F40">
            <v>0</v>
          </cell>
          <cell r="G40" t="str">
            <v>－</v>
          </cell>
          <cell r="H40">
            <v>0</v>
          </cell>
          <cell r="I40" t="str">
            <v>－</v>
          </cell>
        </row>
        <row r="41">
          <cell r="E41" t="str">
            <v>－</v>
          </cell>
          <cell r="F41">
            <v>0</v>
          </cell>
          <cell r="G41" t="str">
            <v>－</v>
          </cell>
          <cell r="H41">
            <v>0</v>
          </cell>
          <cell r="I41" t="str">
            <v>－</v>
          </cell>
        </row>
        <row r="42">
          <cell r="E42" t="str">
            <v>－</v>
          </cell>
          <cell r="F42">
            <v>0</v>
          </cell>
          <cell r="G42" t="str">
            <v>－</v>
          </cell>
          <cell r="H42">
            <v>0</v>
          </cell>
          <cell r="I42" t="str">
            <v>－</v>
          </cell>
        </row>
        <row r="43">
          <cell r="E43" t="str">
            <v>－</v>
          </cell>
          <cell r="F43">
            <v>0</v>
          </cell>
          <cell r="G43" t="str">
            <v>－</v>
          </cell>
          <cell r="H43">
            <v>0</v>
          </cell>
          <cell r="I43" t="str">
            <v>－</v>
          </cell>
        </row>
        <row r="44">
          <cell r="E44" t="str">
            <v>－</v>
          </cell>
          <cell r="F44">
            <v>0</v>
          </cell>
          <cell r="G44" t="str">
            <v>－</v>
          </cell>
          <cell r="H44">
            <v>0</v>
          </cell>
          <cell r="I44" t="str">
            <v>－</v>
          </cell>
        </row>
        <row r="45">
          <cell r="E45" t="str">
            <v>－</v>
          </cell>
          <cell r="F45">
            <v>0</v>
          </cell>
          <cell r="G45" t="str">
            <v>－</v>
          </cell>
          <cell r="H45">
            <v>0</v>
          </cell>
          <cell r="I45" t="str">
            <v>－</v>
          </cell>
        </row>
        <row r="46">
          <cell r="E46" t="str">
            <v>－</v>
          </cell>
          <cell r="F46">
            <v>0</v>
          </cell>
          <cell r="G46" t="str">
            <v>－</v>
          </cell>
          <cell r="H46">
            <v>0</v>
          </cell>
          <cell r="I46" t="str">
            <v>－</v>
          </cell>
        </row>
      </sheetData>
      <sheetData sheetId="30" refreshError="1">
        <row r="10">
          <cell r="J10">
            <v>0</v>
          </cell>
        </row>
        <row r="11">
          <cell r="F11" t="str">
            <v>Ａ</v>
          </cell>
          <cell r="G11">
            <v>0</v>
          </cell>
          <cell r="H11">
            <v>0</v>
          </cell>
          <cell r="I11">
            <v>0</v>
          </cell>
          <cell r="J11">
            <v>0</v>
          </cell>
        </row>
        <row r="12">
          <cell r="J12">
            <v>0</v>
          </cell>
        </row>
        <row r="13">
          <cell r="E13" t="str">
            <v>－</v>
          </cell>
          <cell r="F13">
            <v>0</v>
          </cell>
          <cell r="G13" t="str">
            <v>－</v>
          </cell>
          <cell r="H13">
            <v>0</v>
          </cell>
          <cell r="I13" t="str">
            <v>－</v>
          </cell>
        </row>
        <row r="14">
          <cell r="E14" t="str">
            <v>－</v>
          </cell>
          <cell r="F14">
            <v>0</v>
          </cell>
          <cell r="G14" t="str">
            <v>－</v>
          </cell>
          <cell r="H14">
            <v>0</v>
          </cell>
          <cell r="I14" t="str">
            <v>－</v>
          </cell>
        </row>
        <row r="15">
          <cell r="E15" t="str">
            <v>－</v>
          </cell>
          <cell r="F15">
            <v>0</v>
          </cell>
          <cell r="G15" t="str">
            <v>－</v>
          </cell>
          <cell r="H15">
            <v>0</v>
          </cell>
          <cell r="I15" t="str">
            <v>－</v>
          </cell>
        </row>
        <row r="16">
          <cell r="E16" t="str">
            <v>－</v>
          </cell>
          <cell r="F16">
            <v>0</v>
          </cell>
          <cell r="G16" t="str">
            <v>－</v>
          </cell>
          <cell r="H16">
            <v>0</v>
          </cell>
          <cell r="I16" t="str">
            <v>－</v>
          </cell>
        </row>
        <row r="17">
          <cell r="E17" t="str">
            <v>－</v>
          </cell>
          <cell r="F17">
            <v>0</v>
          </cell>
          <cell r="G17" t="str">
            <v>－</v>
          </cell>
          <cell r="H17">
            <v>0</v>
          </cell>
          <cell r="I17" t="str">
            <v>－</v>
          </cell>
        </row>
        <row r="18">
          <cell r="E18" t="str">
            <v>－</v>
          </cell>
          <cell r="F18">
            <v>0</v>
          </cell>
          <cell r="G18" t="str">
            <v>－</v>
          </cell>
          <cell r="H18">
            <v>0</v>
          </cell>
          <cell r="I18" t="str">
            <v>－</v>
          </cell>
        </row>
        <row r="19">
          <cell r="E19" t="str">
            <v>－</v>
          </cell>
          <cell r="F19">
            <v>0</v>
          </cell>
          <cell r="G19" t="str">
            <v>－</v>
          </cell>
          <cell r="H19">
            <v>0</v>
          </cell>
          <cell r="I19" t="str">
            <v>－</v>
          </cell>
        </row>
        <row r="20">
          <cell r="E20" t="str">
            <v>－</v>
          </cell>
          <cell r="F20">
            <v>0</v>
          </cell>
          <cell r="G20" t="str">
            <v>－</v>
          </cell>
          <cell r="H20">
            <v>0</v>
          </cell>
          <cell r="I20" t="str">
            <v>－</v>
          </cell>
        </row>
        <row r="21">
          <cell r="E21" t="str">
            <v>－</v>
          </cell>
          <cell r="F21">
            <v>0</v>
          </cell>
          <cell r="G21" t="str">
            <v>－</v>
          </cell>
          <cell r="H21">
            <v>0</v>
          </cell>
          <cell r="I21" t="str">
            <v>－</v>
          </cell>
        </row>
        <row r="22">
          <cell r="E22">
            <v>0</v>
          </cell>
          <cell r="F22">
            <v>0</v>
          </cell>
          <cell r="G22">
            <v>0</v>
          </cell>
          <cell r="H22">
            <v>0</v>
          </cell>
          <cell r="I22">
            <v>0</v>
          </cell>
          <cell r="J22">
            <v>0</v>
          </cell>
        </row>
        <row r="23">
          <cell r="H23" t="str">
            <v>Ｂ</v>
          </cell>
          <cell r="I23">
            <v>0</v>
          </cell>
          <cell r="J23">
            <v>0</v>
          </cell>
        </row>
        <row r="24">
          <cell r="J24">
            <v>0</v>
          </cell>
        </row>
        <row r="25">
          <cell r="E25" t="str">
            <v>－</v>
          </cell>
          <cell r="F25">
            <v>0</v>
          </cell>
          <cell r="G25" t="str">
            <v>－</v>
          </cell>
          <cell r="H25">
            <v>0</v>
          </cell>
          <cell r="I25" t="str">
            <v>－</v>
          </cell>
        </row>
        <row r="26">
          <cell r="E26" t="str">
            <v>－</v>
          </cell>
          <cell r="F26">
            <v>0</v>
          </cell>
          <cell r="G26" t="str">
            <v>－</v>
          </cell>
          <cell r="H26">
            <v>0</v>
          </cell>
          <cell r="I26" t="str">
            <v>－</v>
          </cell>
        </row>
        <row r="27">
          <cell r="E27" t="str">
            <v>－</v>
          </cell>
          <cell r="F27">
            <v>0</v>
          </cell>
          <cell r="G27" t="str">
            <v>－</v>
          </cell>
          <cell r="H27">
            <v>0</v>
          </cell>
          <cell r="I27" t="str">
            <v>－</v>
          </cell>
        </row>
        <row r="28">
          <cell r="E28" t="str">
            <v>－</v>
          </cell>
          <cell r="F28">
            <v>0</v>
          </cell>
          <cell r="G28" t="str">
            <v>－</v>
          </cell>
          <cell r="H28">
            <v>0</v>
          </cell>
          <cell r="I28" t="str">
            <v>－</v>
          </cell>
        </row>
        <row r="29">
          <cell r="E29" t="str">
            <v>－</v>
          </cell>
          <cell r="F29">
            <v>0</v>
          </cell>
          <cell r="G29" t="str">
            <v>－</v>
          </cell>
          <cell r="H29">
            <v>0</v>
          </cell>
          <cell r="I29" t="str">
            <v>－</v>
          </cell>
        </row>
        <row r="30">
          <cell r="E30" t="str">
            <v>－</v>
          </cell>
          <cell r="F30">
            <v>0</v>
          </cell>
          <cell r="G30" t="str">
            <v>－</v>
          </cell>
          <cell r="H30">
            <v>0</v>
          </cell>
          <cell r="I30" t="str">
            <v>－</v>
          </cell>
        </row>
        <row r="31">
          <cell r="E31" t="str">
            <v>－</v>
          </cell>
          <cell r="F31">
            <v>0</v>
          </cell>
          <cell r="G31" t="str">
            <v>－</v>
          </cell>
          <cell r="H31">
            <v>0</v>
          </cell>
          <cell r="I31" t="str">
            <v>－</v>
          </cell>
        </row>
        <row r="32">
          <cell r="E32" t="str">
            <v>－</v>
          </cell>
          <cell r="F32">
            <v>0</v>
          </cell>
          <cell r="G32" t="str">
            <v>－</v>
          </cell>
          <cell r="H32">
            <v>0</v>
          </cell>
          <cell r="I32" t="str">
            <v>－</v>
          </cell>
        </row>
        <row r="33">
          <cell r="E33" t="str">
            <v>－</v>
          </cell>
          <cell r="F33">
            <v>0</v>
          </cell>
          <cell r="G33" t="str">
            <v>－</v>
          </cell>
          <cell r="H33">
            <v>0</v>
          </cell>
          <cell r="I33" t="str">
            <v>－</v>
          </cell>
        </row>
      </sheetData>
      <sheetData sheetId="31" refreshError="1"/>
      <sheetData sheetId="32"/>
      <sheetData sheetId="33"/>
      <sheetData sheetId="34"/>
      <sheetData sheetId="35" refreshError="1">
        <row r="36">
          <cell r="J36">
            <v>0</v>
          </cell>
          <cell r="K36">
            <v>0</v>
          </cell>
        </row>
        <row r="37">
          <cell r="J37">
            <v>0</v>
          </cell>
          <cell r="K37">
            <v>0</v>
          </cell>
        </row>
        <row r="38">
          <cell r="J38">
            <v>0</v>
          </cell>
          <cell r="K38">
            <v>0</v>
          </cell>
        </row>
        <row r="39">
          <cell r="J39">
            <v>0</v>
          </cell>
          <cell r="K39">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3">
          <cell r="J53">
            <v>0</v>
          </cell>
          <cell r="K53">
            <v>0</v>
          </cell>
        </row>
        <row r="54">
          <cell r="J54">
            <v>0</v>
          </cell>
          <cell r="K54">
            <v>0</v>
          </cell>
        </row>
        <row r="55">
          <cell r="J55">
            <v>0</v>
          </cell>
          <cell r="K55">
            <v>0</v>
          </cell>
        </row>
        <row r="56">
          <cell r="J56">
            <v>0</v>
          </cell>
          <cell r="K56">
            <v>0</v>
          </cell>
        </row>
      </sheetData>
      <sheetData sheetId="36"/>
      <sheetData sheetId="37"/>
      <sheetData sheetId="38"/>
      <sheetData sheetId="39"/>
      <sheetData sheetId="40"/>
      <sheetData sheetId="41" refreshError="1">
        <row r="13">
          <cell r="F13">
            <v>0</v>
          </cell>
        </row>
        <row r="14">
          <cell r="F14">
            <v>0</v>
          </cell>
        </row>
        <row r="15">
          <cell r="F15">
            <v>0</v>
          </cell>
        </row>
        <row r="16">
          <cell r="F16">
            <v>0</v>
          </cell>
        </row>
        <row r="17">
          <cell r="F17">
            <v>0</v>
          </cell>
        </row>
        <row r="18">
          <cell r="F18">
            <v>0</v>
          </cell>
        </row>
        <row r="19">
          <cell r="F19">
            <v>0</v>
          </cell>
        </row>
        <row r="28">
          <cell r="F28">
            <v>0</v>
          </cell>
        </row>
        <row r="29">
          <cell r="F29">
            <v>0</v>
          </cell>
        </row>
        <row r="30">
          <cell r="F30">
            <v>0</v>
          </cell>
        </row>
        <row r="31">
          <cell r="F31">
            <v>0</v>
          </cell>
        </row>
        <row r="32">
          <cell r="F32">
            <v>0</v>
          </cell>
        </row>
        <row r="33">
          <cell r="F33">
            <v>0</v>
          </cell>
        </row>
        <row r="34">
          <cell r="F34">
            <v>0</v>
          </cell>
        </row>
        <row r="43">
          <cell r="F43">
            <v>0</v>
          </cell>
        </row>
        <row r="44">
          <cell r="F44">
            <v>0</v>
          </cell>
        </row>
        <row r="45">
          <cell r="F45">
            <v>0</v>
          </cell>
        </row>
        <row r="46">
          <cell r="F46">
            <v>0</v>
          </cell>
        </row>
        <row r="47">
          <cell r="F47">
            <v>0</v>
          </cell>
        </row>
        <row r="48">
          <cell r="F48">
            <v>0</v>
          </cell>
        </row>
        <row r="49">
          <cell r="F49">
            <v>0</v>
          </cell>
        </row>
      </sheetData>
      <sheetData sheetId="42" refreshError="1"/>
      <sheetData sheetId="43"/>
      <sheetData sheetId="44"/>
      <sheetData sheetId="45" refreshError="1">
        <row r="12">
          <cell r="G12">
            <v>0</v>
          </cell>
        </row>
        <row r="16">
          <cell r="J16">
            <v>0</v>
          </cell>
        </row>
        <row r="21">
          <cell r="L21">
            <v>0</v>
          </cell>
        </row>
        <row r="22">
          <cell r="L22">
            <v>0</v>
          </cell>
        </row>
        <row r="23">
          <cell r="L23">
            <v>0</v>
          </cell>
        </row>
      </sheetData>
      <sheetData sheetId="46"/>
      <sheetData sheetId="47"/>
      <sheetData sheetId="48" refreshError="1"/>
      <sheetData sheetId="49" refreshError="1"/>
      <sheetData sheetId="50" refreshError="1">
        <row r="30">
          <cell r="G30">
            <v>0</v>
          </cell>
          <cell r="H30">
            <v>0</v>
          </cell>
          <cell r="I30">
            <v>0</v>
          </cell>
        </row>
      </sheetData>
      <sheetData sheetId="51" refreshError="1">
        <row r="9">
          <cell r="H9">
            <v>0</v>
          </cell>
        </row>
        <row r="10">
          <cell r="H10">
            <v>0</v>
          </cell>
        </row>
        <row r="33">
          <cell r="H33">
            <v>0</v>
          </cell>
        </row>
      </sheetData>
      <sheetData sheetId="52" refreshError="1">
        <row r="7">
          <cell r="D7">
            <v>0</v>
          </cell>
          <cell r="E7">
            <v>0</v>
          </cell>
        </row>
        <row r="8">
          <cell r="D8">
            <v>0</v>
          </cell>
          <cell r="E8">
            <v>0</v>
          </cell>
        </row>
        <row r="9">
          <cell r="D9">
            <v>0</v>
          </cell>
          <cell r="E9">
            <v>0</v>
          </cell>
        </row>
        <row r="10">
          <cell r="D10">
            <v>0</v>
          </cell>
          <cell r="E10">
            <v>0</v>
          </cell>
        </row>
        <row r="11">
          <cell r="D11">
            <v>0</v>
          </cell>
          <cell r="E11">
            <v>0</v>
          </cell>
        </row>
        <row r="12">
          <cell r="D12">
            <v>0</v>
          </cell>
          <cell r="E12">
            <v>0</v>
          </cell>
        </row>
        <row r="13">
          <cell r="D13">
            <v>0</v>
          </cell>
          <cell r="E13">
            <v>0</v>
          </cell>
        </row>
        <row r="14">
          <cell r="D14">
            <v>0</v>
          </cell>
          <cell r="E14">
            <v>0</v>
          </cell>
        </row>
        <row r="15">
          <cell r="D15">
            <v>0</v>
          </cell>
          <cell r="E15">
            <v>0</v>
          </cell>
        </row>
        <row r="16">
          <cell r="D16">
            <v>0</v>
          </cell>
          <cell r="E16">
            <v>0</v>
          </cell>
        </row>
        <row r="17">
          <cell r="D17">
            <v>0</v>
          </cell>
          <cell r="E17">
            <v>0</v>
          </cell>
        </row>
        <row r="18">
          <cell r="D18">
            <v>0</v>
          </cell>
          <cell r="E18">
            <v>0</v>
          </cell>
        </row>
        <row r="19">
          <cell r="D19">
            <v>0</v>
          </cell>
          <cell r="E19">
            <v>0</v>
          </cell>
        </row>
        <row r="20">
          <cell r="D20">
            <v>0</v>
          </cell>
          <cell r="E20">
            <v>0</v>
          </cell>
        </row>
        <row r="21">
          <cell r="D21">
            <v>0</v>
          </cell>
          <cell r="E21">
            <v>0</v>
          </cell>
        </row>
        <row r="22">
          <cell r="D22">
            <v>0</v>
          </cell>
          <cell r="E22">
            <v>0</v>
          </cell>
        </row>
        <row r="23">
          <cell r="D23">
            <v>0</v>
          </cell>
          <cell r="E23">
            <v>0</v>
          </cell>
        </row>
        <row r="24">
          <cell r="D24">
            <v>0</v>
          </cell>
          <cell r="E24">
            <v>0</v>
          </cell>
        </row>
        <row r="25">
          <cell r="D25">
            <v>0</v>
          </cell>
          <cell r="E25">
            <v>0</v>
          </cell>
        </row>
        <row r="26">
          <cell r="D26">
            <v>0</v>
          </cell>
          <cell r="E26">
            <v>0</v>
          </cell>
        </row>
        <row r="27">
          <cell r="D27">
            <v>0</v>
          </cell>
          <cell r="E27">
            <v>0</v>
          </cell>
        </row>
        <row r="28">
          <cell r="D28">
            <v>0</v>
          </cell>
          <cell r="E28">
            <v>0</v>
          </cell>
        </row>
        <row r="29">
          <cell r="D29">
            <v>0</v>
          </cell>
          <cell r="E29">
            <v>0</v>
          </cell>
        </row>
        <row r="37">
          <cell r="D37">
            <v>0</v>
          </cell>
          <cell r="E37">
            <v>0</v>
          </cell>
        </row>
        <row r="38">
          <cell r="D38">
            <v>0</v>
          </cell>
          <cell r="E38">
            <v>0</v>
          </cell>
        </row>
        <row r="39">
          <cell r="D39">
            <v>0</v>
          </cell>
          <cell r="E39">
            <v>0</v>
          </cell>
        </row>
        <row r="40">
          <cell r="D40">
            <v>0</v>
          </cell>
          <cell r="E40">
            <v>0</v>
          </cell>
        </row>
        <row r="41">
          <cell r="D41">
            <v>0</v>
          </cell>
          <cell r="E41">
            <v>0</v>
          </cell>
        </row>
        <row r="42">
          <cell r="D42">
            <v>0</v>
          </cell>
          <cell r="E42">
            <v>0</v>
          </cell>
        </row>
        <row r="43">
          <cell r="D43">
            <v>0</v>
          </cell>
          <cell r="E43">
            <v>0</v>
          </cell>
        </row>
        <row r="44">
          <cell r="D44">
            <v>0</v>
          </cell>
          <cell r="E44">
            <v>0</v>
          </cell>
        </row>
        <row r="45">
          <cell r="D45">
            <v>0</v>
          </cell>
          <cell r="E45">
            <v>0</v>
          </cell>
        </row>
        <row r="46">
          <cell r="D46">
            <v>0</v>
          </cell>
          <cell r="E46">
            <v>0</v>
          </cell>
        </row>
        <row r="47">
          <cell r="D47">
            <v>0</v>
          </cell>
          <cell r="E47">
            <v>0</v>
          </cell>
        </row>
        <row r="48">
          <cell r="D48">
            <v>0</v>
          </cell>
          <cell r="E48">
            <v>0</v>
          </cell>
        </row>
        <row r="49">
          <cell r="D49">
            <v>0</v>
          </cell>
          <cell r="E49">
            <v>0</v>
          </cell>
        </row>
        <row r="50">
          <cell r="D50">
            <v>0</v>
          </cell>
          <cell r="E50">
            <v>0</v>
          </cell>
        </row>
        <row r="51">
          <cell r="D51">
            <v>0</v>
          </cell>
          <cell r="E51">
            <v>0</v>
          </cell>
        </row>
        <row r="52">
          <cell r="D52">
            <v>0</v>
          </cell>
          <cell r="E52">
            <v>0</v>
          </cell>
        </row>
        <row r="53">
          <cell r="D53">
            <v>0</v>
          </cell>
          <cell r="E53">
            <v>0</v>
          </cell>
        </row>
        <row r="54">
          <cell r="D54">
            <v>0</v>
          </cell>
          <cell r="E54">
            <v>0</v>
          </cell>
        </row>
        <row r="55">
          <cell r="D55">
            <v>0</v>
          </cell>
          <cell r="E55">
            <v>0</v>
          </cell>
        </row>
        <row r="56">
          <cell r="D56">
            <v>0</v>
          </cell>
          <cell r="E56">
            <v>0</v>
          </cell>
        </row>
        <row r="57">
          <cell r="D57">
            <v>0</v>
          </cell>
          <cell r="E57">
            <v>0</v>
          </cell>
        </row>
        <row r="58">
          <cell r="D58">
            <v>0</v>
          </cell>
          <cell r="E58">
            <v>0</v>
          </cell>
        </row>
        <row r="59">
          <cell r="D59">
            <v>0</v>
          </cell>
          <cell r="E59">
            <v>0</v>
          </cell>
        </row>
      </sheetData>
      <sheetData sheetId="53"/>
      <sheetData sheetId="54"/>
      <sheetData sheetId="55"/>
      <sheetData sheetId="56" refreshError="1">
        <row r="16">
          <cell r="D16">
            <v>0</v>
          </cell>
        </row>
        <row r="27">
          <cell r="D27">
            <v>0</v>
          </cell>
        </row>
        <row r="37">
          <cell r="D37">
            <v>0</v>
          </cell>
        </row>
      </sheetData>
      <sheetData sheetId="57" refreshError="1">
        <row r="30">
          <cell r="E30" t="str">
            <v>　　　　金　　　　額</v>
          </cell>
        </row>
        <row r="34">
          <cell r="E34">
            <v>0</v>
          </cell>
        </row>
        <row r="35">
          <cell r="E35">
            <v>0</v>
          </cell>
        </row>
        <row r="36">
          <cell r="E36" t="str">
            <v>　　　　金　　　　額</v>
          </cell>
        </row>
        <row r="40">
          <cell r="E40">
            <v>0</v>
          </cell>
        </row>
        <row r="41">
          <cell r="E41">
            <v>0</v>
          </cell>
        </row>
        <row r="42">
          <cell r="E42">
            <v>0</v>
          </cell>
        </row>
      </sheetData>
      <sheetData sheetId="58"/>
      <sheetData sheetId="59"/>
      <sheetData sheetId="60"/>
      <sheetData sheetId="61"/>
      <sheetData sheetId="62"/>
      <sheetData sheetId="63"/>
      <sheetData sheetId="64" refreshError="1"/>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差替依頼 "/>
      <sheetName val="1"/>
      <sheetName val="2"/>
      <sheetName val="2_1"/>
      <sheetName val="3"/>
      <sheetName val="4ｘ "/>
      <sheetName val="4"/>
      <sheetName val="5"/>
      <sheetName val="6a"/>
      <sheetName val="6b"/>
      <sheetName val="6_1"/>
      <sheetName val="6_2"/>
      <sheetName val="検証用"/>
      <sheetName val="定数"/>
      <sheetName val="連結ｼｽﾃﾑ投入用"/>
      <sheetName val="6_1(2)"/>
      <sheetName val="6_2(2)"/>
      <sheetName val="定数 (2)"/>
      <sheetName val="検証用 (2)"/>
      <sheetName val="連結ｼｽﾃﾑ投入用 (2)"/>
      <sheetName val="6_3"/>
      <sheetName val="6_4"/>
      <sheetName val="6_5"/>
      <sheetName val="7"/>
      <sheetName val="8"/>
      <sheetName val="9"/>
      <sheetName val="10"/>
      <sheetName val="11"/>
      <sheetName val="12"/>
      <sheetName val="13.14"/>
      <sheetName val="15"/>
      <sheetName val="16"/>
      <sheetName val="17"/>
      <sheetName val="17 (2)"/>
      <sheetName val="18"/>
      <sheetName val="19"/>
      <sheetName val="20"/>
      <sheetName val="21"/>
      <sheetName val="22"/>
      <sheetName val="23"/>
      <sheetName val="24_1"/>
      <sheetName val="24_2"/>
      <sheetName val="25"/>
      <sheetName val="26"/>
      <sheetName val="27"/>
      <sheetName val="27 (留意事項)"/>
      <sheetName val="28"/>
      <sheetName val="29"/>
      <sheetName val="29 (2)"/>
      <sheetName val="30.31"/>
      <sheetName val="32"/>
      <sheetName val="33"/>
      <sheetName val="34"/>
      <sheetName val="34 (記入例)"/>
      <sheetName val="35"/>
      <sheetName val="35 (留意事項)"/>
      <sheetName val="36"/>
      <sheetName val="37"/>
      <sheetName val="37 (注意事項)"/>
      <sheetName val="38"/>
      <sheetName val="39"/>
      <sheetName val="40.41"/>
      <sheetName val="42"/>
      <sheetName val="43"/>
      <sheetName val="44"/>
      <sheetName val="45"/>
      <sheetName val="45別紙"/>
      <sheetName val="46.47.48"/>
      <sheetName val="49"/>
      <sheetName val="49 (注意事項)"/>
      <sheetName val="50"/>
      <sheetName val="50 (2)"/>
      <sheetName val="51"/>
      <sheetName val="52_1"/>
      <sheetName val="52_2"/>
      <sheetName val="52_3"/>
      <sheetName val="52_4"/>
      <sheetName val="52_5"/>
      <sheetName val="52_6"/>
      <sheetName val="52_7"/>
      <sheetName val="52_8"/>
      <sheetName val="52_9"/>
      <sheetName val="53_1"/>
      <sheetName val="53_2"/>
      <sheetName val="53_3"/>
      <sheetName val="53_4"/>
      <sheetName val="53_5"/>
      <sheetName val="54"/>
      <sheetName val="54(2)"/>
      <sheetName val="55"/>
      <sheetName val="56"/>
      <sheetName val="57"/>
      <sheetName val="58"/>
      <sheetName val="59"/>
      <sheetName val="60"/>
      <sheetName val="61"/>
      <sheetName val="62"/>
      <sheetName val="64"/>
      <sheetName val="63"/>
      <sheetName val="65"/>
      <sheetName val="65記入例"/>
      <sheetName val="66"/>
      <sheetName val="67"/>
      <sheetName val="68"/>
      <sheetName val="History"/>
      <sheetName val="ﾌｧｲﾅﾝｽﾘｰｽ・当期契約満了分"/>
    </sheetNames>
    <sheetDataSet>
      <sheetData sheetId="0"/>
      <sheetData sheetId="1"/>
      <sheetData sheetId="2"/>
      <sheetData sheetId="3"/>
      <sheetData sheetId="4"/>
      <sheetData sheetId="5"/>
      <sheetData sheetId="6"/>
      <sheetData sheetId="7"/>
      <sheetData sheetId="8">
        <row r="14">
          <cell r="F14">
            <v>0</v>
          </cell>
        </row>
      </sheetData>
      <sheetData sheetId="9">
        <row r="15">
          <cell r="F15">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7">
          <cell r="C7" t="str">
            <v>％</v>
          </cell>
        </row>
        <row r="8">
          <cell r="C8" t="str">
            <v>％</v>
          </cell>
        </row>
        <row r="11">
          <cell r="B11" t="str">
            <v>期末分</v>
          </cell>
        </row>
        <row r="12">
          <cell r="B12" t="str">
            <v>中間分</v>
          </cell>
        </row>
        <row r="13">
          <cell r="B13" t="str">
            <v>期末分</v>
          </cell>
        </row>
        <row r="14">
          <cell r="B14" t="str">
            <v>中間分</v>
          </cell>
        </row>
        <row r="15">
          <cell r="B15" t="str">
            <v>期末分</v>
          </cell>
        </row>
        <row r="16">
          <cell r="B16" t="str">
            <v>中間分</v>
          </cell>
        </row>
        <row r="17">
          <cell r="B17" t="str">
            <v>期末分</v>
          </cell>
        </row>
        <row r="18">
          <cell r="B18" t="str">
            <v>中間分</v>
          </cell>
        </row>
        <row r="19">
          <cell r="B19" t="str">
            <v>期末分</v>
          </cell>
        </row>
        <row r="20">
          <cell r="B20" t="str">
            <v>中間分</v>
          </cell>
        </row>
        <row r="21">
          <cell r="B21" t="str">
            <v>期末分</v>
          </cell>
        </row>
        <row r="22">
          <cell r="B22" t="str">
            <v>中間分</v>
          </cell>
        </row>
        <row r="23">
          <cell r="B23" t="str">
            <v>期末分</v>
          </cell>
        </row>
        <row r="24">
          <cell r="B24" t="str">
            <v>中間分</v>
          </cell>
        </row>
      </sheetData>
      <sheetData sheetId="31"/>
      <sheetData sheetId="32"/>
      <sheetData sheetId="33"/>
      <sheetData sheetId="34"/>
      <sheetData sheetId="35"/>
      <sheetData sheetId="36"/>
      <sheetData sheetId="37">
        <row r="13">
          <cell r="E13">
            <v>0</v>
          </cell>
        </row>
      </sheetData>
      <sheetData sheetId="38">
        <row r="6">
          <cell r="G6">
            <v>0</v>
          </cell>
        </row>
      </sheetData>
      <sheetData sheetId="39"/>
      <sheetData sheetId="40">
        <row r="7">
          <cell r="I7">
            <v>0</v>
          </cell>
        </row>
      </sheetData>
      <sheetData sheetId="41"/>
      <sheetData sheetId="42">
        <row r="13">
          <cell r="E13">
            <v>0</v>
          </cell>
        </row>
      </sheetData>
      <sheetData sheetId="43"/>
      <sheetData sheetId="44">
        <row r="24">
          <cell r="E24">
            <v>0</v>
          </cell>
        </row>
      </sheetData>
      <sheetData sheetId="45"/>
      <sheetData sheetId="46">
        <row r="14">
          <cell r="E14" t="str">
            <v>－</v>
          </cell>
        </row>
      </sheetData>
      <sheetData sheetId="47">
        <row r="6">
          <cell r="D6">
            <v>0</v>
          </cell>
        </row>
      </sheetData>
      <sheetData sheetId="48"/>
      <sheetData sheetId="49"/>
      <sheetData sheetId="50">
        <row r="12">
          <cell r="H12" t="str">
            <v>D</v>
          </cell>
        </row>
      </sheetData>
      <sheetData sheetId="51">
        <row r="10">
          <cell r="J10">
            <v>0</v>
          </cell>
        </row>
      </sheetData>
      <sheetData sheetId="52"/>
      <sheetData sheetId="53"/>
      <sheetData sheetId="54"/>
      <sheetData sheetId="55"/>
      <sheetData sheetId="56"/>
      <sheetData sheetId="57"/>
      <sheetData sheetId="58"/>
      <sheetData sheetId="59">
        <row r="36">
          <cell r="J36">
            <v>0</v>
          </cell>
        </row>
      </sheetData>
      <sheetData sheetId="60"/>
      <sheetData sheetId="61"/>
      <sheetData sheetId="62"/>
      <sheetData sheetId="63"/>
      <sheetData sheetId="64"/>
      <sheetData sheetId="65">
        <row r="13">
          <cell r="F13">
            <v>0</v>
          </cell>
        </row>
      </sheetData>
      <sheetData sheetId="66"/>
      <sheetData sheetId="67"/>
      <sheetData sheetId="68"/>
      <sheetData sheetId="69"/>
      <sheetData sheetId="70">
        <row r="12">
          <cell r="G12">
            <v>0</v>
          </cell>
        </row>
      </sheetData>
      <sheetData sheetId="71"/>
      <sheetData sheetId="72"/>
      <sheetData sheetId="73"/>
      <sheetData sheetId="74"/>
      <sheetData sheetId="75"/>
      <sheetData sheetId="76">
        <row r="30">
          <cell r="G30">
            <v>0</v>
          </cell>
        </row>
      </sheetData>
      <sheetData sheetId="77">
        <row r="9">
          <cell r="H9">
            <v>0</v>
          </cell>
        </row>
      </sheetData>
      <sheetData sheetId="78">
        <row r="7">
          <cell r="E7">
            <v>0</v>
          </cell>
        </row>
      </sheetData>
      <sheetData sheetId="79"/>
      <sheetData sheetId="80"/>
      <sheetData sheetId="81"/>
      <sheetData sheetId="82">
        <row r="16">
          <cell r="D16">
            <v>0</v>
          </cell>
        </row>
      </sheetData>
      <sheetData sheetId="83">
        <row r="30">
          <cell r="E30" t="str">
            <v>　　　　金　　　　額</v>
          </cell>
        </row>
      </sheetData>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_1"/>
      <sheetName val="2_2"/>
      <sheetName val="3"/>
      <sheetName val="4"/>
      <sheetName val="別添３(1)"/>
      <sheetName val="別添３(2)"/>
      <sheetName val="5"/>
      <sheetName val="5ﾁｪｯｸﾎﾟｲﾝﾄ"/>
      <sheetName val="6-1"/>
      <sheetName val="6-2"/>
      <sheetName val="6-3"/>
      <sheetName val="6-4"/>
      <sheetName val="6-5"/>
      <sheetName val="15"/>
      <sheetName val="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ｧｲﾅﾝｽﾘｰｽ・当期契約満了分"/>
      <sheetName val="ﾌｧｲﾅﾝｽﾘｰｽ_当期契約満了分"/>
      <sheetName val="その他"/>
      <sheetName val="11"/>
      <sheetName val="20"/>
      <sheetName val="21"/>
      <sheetName val="22"/>
      <sheetName val="24_1"/>
      <sheetName val="25"/>
      <sheetName val="27"/>
      <sheetName val="28"/>
      <sheetName val="29"/>
      <sheetName val="30.31"/>
      <sheetName val="32"/>
      <sheetName val="33"/>
      <sheetName val="38"/>
      <sheetName val="45"/>
      <sheetName val="50"/>
      <sheetName val="52_4"/>
      <sheetName val="52_5"/>
      <sheetName val="52_6"/>
      <sheetName val="53_1"/>
      <sheetName val="53_2"/>
      <sheetName val="53_3"/>
      <sheetName val="6_1"/>
      <sheetName val="6_2"/>
      <sheetName val="65"/>
      <sheetName val="6a"/>
      <sheetName val="6b"/>
      <sheetName val="FP Februar 2003"/>
      <sheetName val="リース判定表"/>
      <sheetName val="会社"/>
      <sheetName val="算定調書"/>
      <sheetName val="会社別"/>
      <sheetName val="経費区分別"/>
      <sheetName val="組織別"/>
      <sheetName val="5"/>
      <sheetName val="ソートワークシート"/>
      <sheetName val="ソート結果"/>
      <sheetName val="機種テーブル"/>
      <sheetName val="見積り参照1ワークシート"/>
      <sheetName val="見積り参照2ワークシート"/>
      <sheetName val="参照テーブル"/>
      <sheetName val="Basic_Information"/>
      <sheetName val="集計"/>
      <sheetName val="ソリューションＴＢＬ"/>
      <sheetName val="総括表"/>
      <sheetName val="ｵﾍﾟﾚｰﾃｨﾝｸﾞﾘｰｽ"/>
      <sheetName val="ｵﾍﾟﾚｰﾃｨﾝｸﾞﾘｰｽ (記入例)"/>
      <sheetName val="ﾌｧｲﾅﾝｽﾘｰｽ・翌期契約継続分"/>
      <sheetName val="ﾌｧｲﾅﾝｽﾘｰｽ・翌期契約継続分 (記入例)"/>
      <sheetName val="ﾌｧｲﾅﾝｽﾘｰｽ・当期契約満了分 (記入例)"/>
      <sheetName val="1way根拠"/>
      <sheetName val="月報"/>
      <sheetName val="コード表"/>
      <sheetName val="資料１人事提供ビル別全集計"/>
      <sheetName val="Cash Flow 01"/>
      <sheetName val="P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FFFF"/>
    <pageSetUpPr fitToPage="1"/>
  </sheetPr>
  <dimension ref="A1:K34"/>
  <sheetViews>
    <sheetView workbookViewId="0"/>
  </sheetViews>
  <sheetFormatPr defaultRowHeight="17.25"/>
  <cols>
    <col min="1" max="1" width="2.625" style="667" customWidth="1"/>
    <col min="2" max="2" width="3.375" style="667" customWidth="1"/>
    <col min="3" max="3" width="1.625" style="667" customWidth="1"/>
    <col min="4" max="4" width="35.875" style="667" customWidth="1"/>
    <col min="5" max="6" width="1.625" style="667" customWidth="1"/>
    <col min="7" max="7" width="7.125" style="667" customWidth="1"/>
    <col min="8" max="9" width="50.625" style="668" customWidth="1"/>
    <col min="10" max="10" width="2.625" style="667" customWidth="1"/>
    <col min="11" max="11" width="19.875" style="667" bestFit="1" customWidth="1"/>
    <col min="12" max="16384" width="9" style="667"/>
  </cols>
  <sheetData>
    <row r="1" spans="1:9" s="662" customFormat="1" ht="21">
      <c r="A1" s="662">
        <v>0</v>
      </c>
      <c r="B1" s="663"/>
      <c r="F1" s="664"/>
      <c r="G1" s="665"/>
      <c r="H1" s="664"/>
      <c r="I1" s="666" t="s">
        <v>264</v>
      </c>
    </row>
    <row r="2" spans="1:9" ht="18" customHeight="1" thickBot="1">
      <c r="F2" s="668"/>
      <c r="G2" s="669"/>
      <c r="I2" s="666"/>
    </row>
    <row r="3" spans="1:9" s="283" customFormat="1" ht="39.950000000000003" customHeight="1">
      <c r="B3" s="1413"/>
      <c r="C3" s="1441"/>
      <c r="D3" s="1441"/>
      <c r="E3" s="1441"/>
      <c r="F3" s="1441"/>
      <c r="G3" s="1441"/>
      <c r="H3" s="670" t="s">
        <v>253</v>
      </c>
      <c r="I3" s="671" t="s">
        <v>257</v>
      </c>
    </row>
    <row r="4" spans="1:9" s="283" customFormat="1" ht="39.950000000000003" customHeight="1" thickBot="1">
      <c r="B4" s="1442"/>
      <c r="C4" s="1443"/>
      <c r="D4" s="1443"/>
      <c r="E4" s="1443"/>
      <c r="F4" s="1443"/>
      <c r="G4" s="1443"/>
      <c r="H4" s="672" t="s">
        <v>258</v>
      </c>
      <c r="I4" s="673" t="s">
        <v>273</v>
      </c>
    </row>
    <row r="5" spans="1:9" s="282" customFormat="1" ht="39.950000000000003" customHeight="1">
      <c r="B5" s="1444" t="s">
        <v>272</v>
      </c>
      <c r="C5" s="1445"/>
      <c r="D5" s="1445"/>
      <c r="E5" s="1445"/>
      <c r="F5" s="1445"/>
      <c r="G5" s="1446"/>
      <c r="H5" s="281">
        <v>6812</v>
      </c>
      <c r="I5" s="674">
        <v>69510</v>
      </c>
    </row>
    <row r="6" spans="1:9" s="282" customFormat="1" ht="39.950000000000003" customHeight="1">
      <c r="B6" s="1422"/>
      <c r="C6" s="676"/>
      <c r="D6" s="1437" t="s">
        <v>255</v>
      </c>
      <c r="E6" s="1437"/>
      <c r="F6" s="1437"/>
      <c r="G6" s="1438"/>
      <c r="H6" s="710">
        <v>2815</v>
      </c>
      <c r="I6" s="711">
        <v>2530</v>
      </c>
    </row>
    <row r="7" spans="1:9" s="282" customFormat="1" ht="39.950000000000003" customHeight="1">
      <c r="B7" s="1423"/>
      <c r="C7" s="677"/>
      <c r="D7" s="1431" t="s">
        <v>251</v>
      </c>
      <c r="E7" s="1431"/>
      <c r="F7" s="1431"/>
      <c r="G7" s="1432"/>
      <c r="H7" s="712">
        <v>2822</v>
      </c>
      <c r="I7" s="713">
        <v>3390</v>
      </c>
    </row>
    <row r="8" spans="1:9" s="283" customFormat="1" ht="39.950000000000003" customHeight="1">
      <c r="A8" s="282"/>
      <c r="B8" s="1423"/>
      <c r="C8" s="677"/>
      <c r="D8" s="1431" t="s">
        <v>252</v>
      </c>
      <c r="E8" s="1431"/>
      <c r="F8" s="1431"/>
      <c r="G8" s="1432"/>
      <c r="H8" s="714">
        <v>1150</v>
      </c>
      <c r="I8" s="715">
        <v>1000</v>
      </c>
    </row>
    <row r="9" spans="1:9" s="283" customFormat="1" ht="39.950000000000003" customHeight="1" thickBot="1">
      <c r="A9" s="282"/>
      <c r="B9" s="1424"/>
      <c r="C9" s="678" t="s">
        <v>265</v>
      </c>
      <c r="D9" s="1433" t="s">
        <v>275</v>
      </c>
      <c r="E9" s="1433"/>
      <c r="F9" s="1433"/>
      <c r="G9" s="1434"/>
      <c r="H9" s="716">
        <v>1</v>
      </c>
      <c r="I9" s="717" t="s">
        <v>11</v>
      </c>
    </row>
    <row r="10" spans="1:9" s="283" customFormat="1" ht="24.75" thickBot="1">
      <c r="A10" s="282"/>
      <c r="B10" s="679"/>
      <c r="C10" s="680"/>
      <c r="D10" s="681"/>
      <c r="E10" s="681"/>
      <c r="F10" s="681"/>
      <c r="G10" s="681"/>
      <c r="H10" s="682"/>
      <c r="I10" s="683"/>
    </row>
    <row r="11" spans="1:9" s="282" customFormat="1" ht="39.950000000000003" customHeight="1">
      <c r="B11" s="1435" t="s">
        <v>276</v>
      </c>
      <c r="C11" s="1436"/>
      <c r="D11" s="1436"/>
      <c r="E11" s="1436"/>
      <c r="F11" s="1436"/>
      <c r="G11" s="1436"/>
      <c r="H11" s="281">
        <v>7993</v>
      </c>
      <c r="I11" s="675">
        <v>8150</v>
      </c>
    </row>
    <row r="12" spans="1:9" ht="39.950000000000003" customHeight="1">
      <c r="B12" s="684"/>
      <c r="C12" s="685"/>
      <c r="D12" s="1437" t="s">
        <v>255</v>
      </c>
      <c r="E12" s="1437"/>
      <c r="F12" s="1437"/>
      <c r="G12" s="1438"/>
      <c r="H12" s="708">
        <v>2718</v>
      </c>
      <c r="I12" s="711">
        <v>2590</v>
      </c>
    </row>
    <row r="13" spans="1:9" ht="39.950000000000003" customHeight="1">
      <c r="B13" s="684"/>
      <c r="C13" s="686"/>
      <c r="D13" s="1431" t="s">
        <v>251</v>
      </c>
      <c r="E13" s="1431"/>
      <c r="F13" s="1431"/>
      <c r="G13" s="1432"/>
      <c r="H13" s="709">
        <v>3655</v>
      </c>
      <c r="I13" s="713">
        <v>3840</v>
      </c>
    </row>
    <row r="14" spans="1:9" ht="39.950000000000003" customHeight="1">
      <c r="B14" s="684"/>
      <c r="C14" s="687"/>
      <c r="D14" s="1431" t="s">
        <v>252</v>
      </c>
      <c r="E14" s="1431"/>
      <c r="F14" s="1431"/>
      <c r="G14" s="1432"/>
      <c r="H14" s="709">
        <v>1593</v>
      </c>
      <c r="I14" s="713">
        <v>1690</v>
      </c>
    </row>
    <row r="15" spans="1:9" ht="39.950000000000003" customHeight="1" thickBot="1">
      <c r="B15" s="688"/>
      <c r="C15" s="689"/>
      <c r="D15" s="1433" t="s">
        <v>274</v>
      </c>
      <c r="E15" s="1433"/>
      <c r="F15" s="1433"/>
      <c r="G15" s="1434"/>
      <c r="H15" s="718">
        <v>1</v>
      </c>
      <c r="I15" s="719" t="s">
        <v>11</v>
      </c>
    </row>
    <row r="17" spans="1:11" s="662" customFormat="1" ht="21">
      <c r="F17" s="664"/>
      <c r="G17" s="665"/>
      <c r="H17" s="664"/>
      <c r="I17" s="665"/>
    </row>
    <row r="18" spans="1:11" ht="18" customHeight="1" thickBot="1">
      <c r="F18" s="668"/>
      <c r="G18" s="669"/>
      <c r="H18" s="667"/>
      <c r="I18" s="667"/>
    </row>
    <row r="19" spans="1:11" s="283" customFormat="1" ht="39.950000000000003" customHeight="1">
      <c r="B19" s="1413"/>
      <c r="C19" s="1414"/>
      <c r="D19" s="1414"/>
      <c r="E19" s="1414"/>
      <c r="F19" s="1414"/>
      <c r="G19" s="1415"/>
      <c r="H19" s="691" t="s">
        <v>214</v>
      </c>
      <c r="I19" s="692" t="s">
        <v>215</v>
      </c>
    </row>
    <row r="20" spans="1:11" s="283" customFormat="1" ht="39.950000000000003" customHeight="1" thickBot="1">
      <c r="B20" s="1416"/>
      <c r="C20" s="1417"/>
      <c r="D20" s="1417"/>
      <c r="E20" s="1417"/>
      <c r="F20" s="1417"/>
      <c r="G20" s="1418"/>
      <c r="H20" s="693" t="s">
        <v>266</v>
      </c>
      <c r="I20" s="694" t="s">
        <v>267</v>
      </c>
    </row>
    <row r="21" spans="1:11" s="282" customFormat="1" ht="39.950000000000003" customHeight="1">
      <c r="B21" s="1419" t="s">
        <v>277</v>
      </c>
      <c r="C21" s="1420"/>
      <c r="D21" s="1420"/>
      <c r="E21" s="1420"/>
      <c r="F21" s="1420"/>
      <c r="G21" s="1421"/>
      <c r="H21" s="727">
        <f>IF(H5="-","-",H5/10)</f>
        <v>681.2</v>
      </c>
      <c r="I21" s="728">
        <f t="shared" ref="I21:I31" si="0">IF(I5="-","-",I5/10)</f>
        <v>6951</v>
      </c>
    </row>
    <row r="22" spans="1:11" s="282" customFormat="1" ht="39.950000000000003" customHeight="1">
      <c r="B22" s="1422"/>
      <c r="C22" s="676"/>
      <c r="D22" s="1425" t="s">
        <v>279</v>
      </c>
      <c r="E22" s="1425"/>
      <c r="F22" s="1425"/>
      <c r="G22" s="1426"/>
      <c r="H22" s="725">
        <f>IF(H6="-","-",H6/10)</f>
        <v>281.5</v>
      </c>
      <c r="I22" s="726">
        <f t="shared" si="0"/>
        <v>253</v>
      </c>
    </row>
    <row r="23" spans="1:11" s="282" customFormat="1" ht="39.950000000000003" customHeight="1">
      <c r="B23" s="1423"/>
      <c r="C23" s="677"/>
      <c r="D23" s="1427" t="s">
        <v>262</v>
      </c>
      <c r="E23" s="1427"/>
      <c r="F23" s="1427"/>
      <c r="G23" s="1428"/>
      <c r="H23" s="721">
        <f>IF(H7="-","-",H7/10)</f>
        <v>282.2</v>
      </c>
      <c r="I23" s="722">
        <f t="shared" si="0"/>
        <v>339</v>
      </c>
    </row>
    <row r="24" spans="1:11" s="283" customFormat="1" ht="39.950000000000003" customHeight="1">
      <c r="A24" s="282"/>
      <c r="B24" s="1423"/>
      <c r="C24" s="695"/>
      <c r="D24" s="1427" t="s">
        <v>263</v>
      </c>
      <c r="E24" s="1427"/>
      <c r="F24" s="1427"/>
      <c r="G24" s="1428"/>
      <c r="H24" s="721">
        <f>IF(H8="-","-",H8/10)</f>
        <v>115</v>
      </c>
      <c r="I24" s="722">
        <f t="shared" si="0"/>
        <v>100</v>
      </c>
    </row>
    <row r="25" spans="1:11" s="283" customFormat="1" ht="39.950000000000003" customHeight="1" thickBot="1">
      <c r="A25" s="282"/>
      <c r="B25" s="1424"/>
      <c r="C25" s="720"/>
      <c r="D25" s="1429" t="s">
        <v>280</v>
      </c>
      <c r="E25" s="1429"/>
      <c r="F25" s="1429"/>
      <c r="G25" s="1430"/>
      <c r="H25" s="723">
        <f>IF(H9="-","-",H9/10)</f>
        <v>0.1</v>
      </c>
      <c r="I25" s="724" t="str">
        <f t="shared" si="0"/>
        <v>-</v>
      </c>
    </row>
    <row r="26" spans="1:11" s="283" customFormat="1" ht="24.75" thickBot="1">
      <c r="A26" s="282"/>
      <c r="B26" s="679"/>
      <c r="C26" s="680"/>
      <c r="D26" s="696"/>
      <c r="E26" s="696"/>
      <c r="F26" s="696"/>
      <c r="G26" s="696"/>
      <c r="H26" s="697"/>
      <c r="I26" s="697"/>
    </row>
    <row r="27" spans="1:11" s="282" customFormat="1" ht="39.950000000000003" customHeight="1">
      <c r="B27" s="1439" t="s">
        <v>278</v>
      </c>
      <c r="C27" s="1440"/>
      <c r="D27" s="1440"/>
      <c r="E27" s="1440"/>
      <c r="F27" s="1440"/>
      <c r="G27" s="1440"/>
      <c r="H27" s="727">
        <f>IF(H11="-","-",H11/10)</f>
        <v>799.3</v>
      </c>
      <c r="I27" s="728">
        <f t="shared" si="0"/>
        <v>815</v>
      </c>
    </row>
    <row r="28" spans="1:11" ht="39.950000000000003" customHeight="1">
      <c r="B28" s="698"/>
      <c r="C28" s="699"/>
      <c r="D28" s="1425" t="s">
        <v>268</v>
      </c>
      <c r="E28" s="1425"/>
      <c r="F28" s="1425"/>
      <c r="G28" s="1426"/>
      <c r="H28" s="725">
        <f>IF(H12="-","-",H12/10)</f>
        <v>271.8</v>
      </c>
      <c r="I28" s="726">
        <f t="shared" si="0"/>
        <v>259</v>
      </c>
    </row>
    <row r="29" spans="1:11" ht="39.950000000000003" customHeight="1">
      <c r="B29" s="698"/>
      <c r="C29" s="700"/>
      <c r="D29" s="1427" t="s">
        <v>269</v>
      </c>
      <c r="E29" s="1427"/>
      <c r="F29" s="1427"/>
      <c r="G29" s="1428"/>
      <c r="H29" s="721">
        <f>IF(H13="-","-",H13/10)</f>
        <v>365.5</v>
      </c>
      <c r="I29" s="722">
        <f t="shared" si="0"/>
        <v>384</v>
      </c>
    </row>
    <row r="30" spans="1:11" ht="39.950000000000003" customHeight="1">
      <c r="B30" s="698"/>
      <c r="C30" s="701"/>
      <c r="D30" s="1427" t="s">
        <v>270</v>
      </c>
      <c r="E30" s="1427"/>
      <c r="F30" s="1427"/>
      <c r="G30" s="1428"/>
      <c r="H30" s="721">
        <f>IF(H14="-","-",H14/10)</f>
        <v>159.30000000000001</v>
      </c>
      <c r="I30" s="722">
        <f t="shared" si="0"/>
        <v>169</v>
      </c>
    </row>
    <row r="31" spans="1:11" ht="39.950000000000003" customHeight="1" thickBot="1">
      <c r="B31" s="702"/>
      <c r="C31" s="703"/>
      <c r="D31" s="1429" t="s">
        <v>271</v>
      </c>
      <c r="E31" s="1429"/>
      <c r="F31" s="1429"/>
      <c r="G31" s="1430"/>
      <c r="H31" s="723">
        <f>IF(H15="-","-",H15/10)</f>
        <v>0.1</v>
      </c>
      <c r="I31" s="724" t="str">
        <f t="shared" si="0"/>
        <v>-</v>
      </c>
    </row>
    <row r="32" spans="1:11" ht="9.9499999999999993" customHeight="1">
      <c r="B32" s="704"/>
      <c r="C32" s="704"/>
      <c r="D32" s="704"/>
      <c r="E32" s="705"/>
      <c r="F32" s="705"/>
      <c r="G32" s="705"/>
      <c r="H32" s="697"/>
      <c r="I32" s="707"/>
      <c r="J32" s="706"/>
      <c r="K32" s="706"/>
    </row>
    <row r="33" spans="2:9" ht="9.9499999999999993" customHeight="1">
      <c r="B33" s="704"/>
      <c r="C33" s="704"/>
      <c r="D33" s="704"/>
      <c r="E33" s="704"/>
      <c r="F33" s="704"/>
      <c r="G33" s="704"/>
      <c r="H33" s="664"/>
      <c r="I33" s="707"/>
    </row>
    <row r="34" spans="2:9" ht="18" customHeight="1">
      <c r="I34" s="690"/>
    </row>
  </sheetData>
  <mergeCells count="24">
    <mergeCell ref="B3:G4"/>
    <mergeCell ref="B5:G5"/>
    <mergeCell ref="B6:B9"/>
    <mergeCell ref="D6:G6"/>
    <mergeCell ref="D13:G13"/>
    <mergeCell ref="D29:G29"/>
    <mergeCell ref="D30:G30"/>
    <mergeCell ref="D31:G31"/>
    <mergeCell ref="B27:G27"/>
    <mergeCell ref="D28:G28"/>
    <mergeCell ref="D14:G14"/>
    <mergeCell ref="D15:G15"/>
    <mergeCell ref="D7:G7"/>
    <mergeCell ref="D8:G8"/>
    <mergeCell ref="D9:G9"/>
    <mergeCell ref="B11:G11"/>
    <mergeCell ref="D12:G12"/>
    <mergeCell ref="B19:G20"/>
    <mergeCell ref="B21:G21"/>
    <mergeCell ref="B22:B25"/>
    <mergeCell ref="D22:G22"/>
    <mergeCell ref="D23:G23"/>
    <mergeCell ref="D24:G24"/>
    <mergeCell ref="D25:G25"/>
  </mergeCells>
  <phoneticPr fontId="9"/>
  <pageMargins left="0.39370078740157483" right="0.39370078740157483" top="1.1023622047244095" bottom="0.23622047244094491" header="0.86614173228346458" footer="0.11811023622047245"/>
  <pageSetup paperSize="9" scale="55" orientation="landscape" r:id="rId1"/>
  <headerFooter alignWithMargins="0">
    <oddFooter>&amp;C&amp;14 17</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view="pageBreakPreview" zoomScale="70" zoomScaleNormal="70" zoomScaleSheetLayoutView="70" workbookViewId="0"/>
  </sheetViews>
  <sheetFormatPr defaultRowHeight="17.25"/>
  <cols>
    <col min="1" max="1" width="2.125" style="734" customWidth="1"/>
    <col min="2" max="2" width="1.625" style="733" customWidth="1"/>
    <col min="3" max="3" width="4.125" style="733" customWidth="1"/>
    <col min="4" max="4" width="29.25" style="733" customWidth="1"/>
    <col min="5" max="5" width="1.625" style="733" customWidth="1"/>
    <col min="6" max="6" width="34.25" style="733" customWidth="1"/>
    <col min="7" max="9" width="13.625" style="733" customWidth="1"/>
    <col min="10" max="10" width="15.625" style="733" customWidth="1"/>
    <col min="11" max="14" width="13.625" style="733" customWidth="1"/>
    <col min="15" max="15" width="21.5" style="733" customWidth="1"/>
    <col min="16" max="16" width="21.875" style="733" bestFit="1" customWidth="1"/>
    <col min="17" max="16384" width="9" style="733"/>
  </cols>
  <sheetData>
    <row r="1" spans="1:16" s="751" customFormat="1" ht="19.5" customHeight="1">
      <c r="A1" s="754"/>
      <c r="B1" s="754" t="s">
        <v>718</v>
      </c>
      <c r="C1" s="753"/>
      <c r="D1" s="753"/>
      <c r="E1" s="753"/>
      <c r="F1" s="753"/>
      <c r="G1" s="752"/>
      <c r="H1" s="752"/>
      <c r="I1" s="752"/>
      <c r="J1" s="752"/>
      <c r="K1" s="752"/>
      <c r="L1" s="752"/>
      <c r="M1" s="752"/>
      <c r="N1" s="752" t="s">
        <v>539</v>
      </c>
      <c r="O1" s="750"/>
    </row>
    <row r="2" spans="1:16" ht="15" customHeight="1">
      <c r="A2" s="1409" t="s">
        <v>719</v>
      </c>
      <c r="B2" s="749"/>
      <c r="O2" s="750"/>
    </row>
    <row r="3" spans="1:16" s="750" customFormat="1" ht="18" customHeight="1">
      <c r="A3" s="749"/>
      <c r="B3" s="749" t="s">
        <v>357</v>
      </c>
    </row>
    <row r="4" spans="1:16" s="747" customFormat="1" ht="9" customHeight="1">
      <c r="A4" s="749"/>
      <c r="B4" s="734"/>
    </row>
    <row r="5" spans="1:16" s="1153" customFormat="1" ht="18" customHeight="1" thickBot="1">
      <c r="A5" s="1154"/>
      <c r="B5" s="1084" t="str">
        <f>"（単位：百万"&amp;'為替換算(currency conversion)'!$A$3&amp;"/Unit: "&amp;'為替換算(currency conversion)'!$A$3&amp;" million）"</f>
        <v>（単位：百万USD/Unit: USD million）</v>
      </c>
      <c r="C5" s="1412"/>
      <c r="D5" s="1412"/>
    </row>
    <row r="6" spans="1:16" s="1159" customFormat="1" ht="18.75" customHeight="1">
      <c r="A6" s="1155"/>
      <c r="B6" s="1156"/>
      <c r="C6" s="1157"/>
      <c r="D6" s="1474" t="s">
        <v>356</v>
      </c>
      <c r="E6" s="1476" t="s">
        <v>335</v>
      </c>
      <c r="F6" s="1478" t="s">
        <v>355</v>
      </c>
      <c r="G6" s="1466" t="s">
        <v>540</v>
      </c>
      <c r="H6" s="1467"/>
      <c r="I6" s="1467"/>
      <c r="J6" s="1468"/>
      <c r="K6" s="1466" t="s">
        <v>575</v>
      </c>
      <c r="L6" s="1467"/>
      <c r="M6" s="1467"/>
      <c r="N6" s="1468"/>
      <c r="O6" s="1158"/>
    </row>
    <row r="7" spans="1:16" s="1159" customFormat="1" ht="27" customHeight="1" thickBot="1">
      <c r="A7" s="1155"/>
      <c r="B7" s="1160"/>
      <c r="C7" s="1161"/>
      <c r="D7" s="1475"/>
      <c r="E7" s="1477"/>
      <c r="F7" s="1479"/>
      <c r="G7" s="1162" t="s">
        <v>354</v>
      </c>
      <c r="H7" s="1145" t="s">
        <v>353</v>
      </c>
      <c r="I7" s="1145" t="s">
        <v>352</v>
      </c>
      <c r="J7" s="1163" t="s">
        <v>351</v>
      </c>
      <c r="K7" s="1162" t="s">
        <v>354</v>
      </c>
      <c r="L7" s="1145" t="s">
        <v>353</v>
      </c>
      <c r="M7" s="1145" t="s">
        <v>352</v>
      </c>
      <c r="N7" s="1163" t="s">
        <v>351</v>
      </c>
      <c r="O7" s="1164"/>
    </row>
    <row r="8" spans="1:16" s="1167" customFormat="1" ht="18" customHeight="1">
      <c r="A8" s="1165"/>
      <c r="B8" s="1473" t="s">
        <v>613</v>
      </c>
      <c r="C8" s="1463"/>
      <c r="D8" s="1463"/>
      <c r="E8" s="1094" t="s">
        <v>341</v>
      </c>
      <c r="F8" s="1092" t="s">
        <v>756</v>
      </c>
      <c r="G8" s="1356">
        <f>IF('セグメント(Segment)'!G8="-","-",'セグメント(Segment)'!G8/'為替換算(currency conversion)'!$B$3)</f>
        <v>4311.3209276743974</v>
      </c>
      <c r="H8" s="1357"/>
      <c r="I8" s="1357"/>
      <c r="J8" s="1358">
        <f>IF('セグメント(Segment)'!J8="-","-",'セグメント(Segment)'!J8/'為替換算(currency conversion)'!$B$3)</f>
        <v>18697.314144284534</v>
      </c>
      <c r="K8" s="1356">
        <f>IF('セグメント(Segment)'!K8="-","-",'セグメント(Segment)'!K8/'為替換算(currency conversion)'!$B$3)</f>
        <v>4631.4052617105144</v>
      </c>
      <c r="L8" s="1357"/>
      <c r="M8" s="1357"/>
      <c r="N8" s="1359"/>
      <c r="O8" s="1166"/>
    </row>
    <row r="9" spans="1:16" s="1167" customFormat="1" ht="18" customHeight="1">
      <c r="A9" s="1165"/>
      <c r="B9" s="1085"/>
      <c r="C9" s="1459" t="s">
        <v>255</v>
      </c>
      <c r="D9" s="1460"/>
      <c r="E9" s="1398" t="s">
        <v>341</v>
      </c>
      <c r="F9" s="1093" t="s">
        <v>261</v>
      </c>
      <c r="G9" s="1360">
        <f>IF('セグメント(Segment)'!G9="-","-",'セグメント(Segment)'!G9/'為替換算(currency conversion)'!$B$3)</f>
        <v>829.70941424511864</v>
      </c>
      <c r="H9" s="1361"/>
      <c r="I9" s="1361"/>
      <c r="J9" s="1362">
        <f>IF('セグメント(Segment)'!J9="-","-",'セグメント(Segment)'!J9/'為替換算(currency conversion)'!$B$3)</f>
        <v>4078.4123201026673</v>
      </c>
      <c r="K9" s="1360">
        <f>IF('セグメント(Segment)'!K9="-","-",'セグメント(Segment)'!K9/'為替換算(currency conversion)'!$B$3)</f>
        <v>978.21065175543129</v>
      </c>
      <c r="L9" s="1361"/>
      <c r="M9" s="1361"/>
      <c r="N9" s="1363"/>
      <c r="O9" s="1166"/>
    </row>
    <row r="10" spans="1:16" s="1167" customFormat="1" ht="18" customHeight="1">
      <c r="A10" s="1165"/>
      <c r="B10" s="1085"/>
      <c r="C10" s="1453" t="s">
        <v>251</v>
      </c>
      <c r="D10" s="1454"/>
      <c r="E10" s="1397" t="s">
        <v>335</v>
      </c>
      <c r="F10" s="1086" t="s">
        <v>339</v>
      </c>
      <c r="G10" s="1360">
        <f>IF('セグメント(Segment)'!G10="-","-",'セグメント(Segment)'!G10/'為替換算(currency conversion)'!$B$3)</f>
        <v>1197.4424786873224</v>
      </c>
      <c r="H10" s="1364"/>
      <c r="I10" s="1364"/>
      <c r="J10" s="1365">
        <f>IF('セグメント(Segment)'!J10="-","-",'セグメント(Segment)'!J10/'為替換算(currency conversion)'!$B$3)</f>
        <v>5132.6061050508752</v>
      </c>
      <c r="K10" s="1360">
        <f>IF('セグメント(Segment)'!K10="-","-",'セグメント(Segment)'!K10/'為替換算(currency conversion)'!$B$3)</f>
        <v>1200.2108350902924</v>
      </c>
      <c r="L10" s="1364"/>
      <c r="M10" s="1364"/>
      <c r="N10" s="1366"/>
      <c r="O10" s="1166"/>
    </row>
    <row r="11" spans="1:16" s="1167" customFormat="1" ht="18" customHeight="1">
      <c r="A11" s="1165"/>
      <c r="B11" s="1085"/>
      <c r="C11" s="1453" t="s">
        <v>252</v>
      </c>
      <c r="D11" s="1454"/>
      <c r="E11" s="1397" t="s">
        <v>335</v>
      </c>
      <c r="F11" s="1086" t="s">
        <v>338</v>
      </c>
      <c r="G11" s="1360">
        <f>IF('セグメント(Segment)'!G11="-","-",'セグメント(Segment)'!G11/'為替換算(currency conversion)'!$B$3)</f>
        <v>982.48235401961676</v>
      </c>
      <c r="H11" s="1364"/>
      <c r="I11" s="1364"/>
      <c r="J11" s="1365">
        <f>IF('セグメント(Segment)'!J11="-","-",'セグメント(Segment)'!J11/'為替換算(currency conversion)'!$B$3)</f>
        <v>4379.6956641305342</v>
      </c>
      <c r="K11" s="1360">
        <f>IF('セグメント(Segment)'!K11="-","-",'セグメント(Segment)'!K11/'為替換算(currency conversion)'!$B$3)</f>
        <v>1106.3342194518286</v>
      </c>
      <c r="L11" s="1364"/>
      <c r="M11" s="1364"/>
      <c r="N11" s="1366"/>
      <c r="O11" s="1166"/>
    </row>
    <row r="12" spans="1:16" s="1167" customFormat="1" ht="18" customHeight="1">
      <c r="A12" s="1165"/>
      <c r="B12" s="1085"/>
      <c r="C12" s="1453" t="s">
        <v>573</v>
      </c>
      <c r="D12" s="1454"/>
      <c r="E12" s="1087" t="s">
        <v>341</v>
      </c>
      <c r="F12" s="1088" t="s">
        <v>545</v>
      </c>
      <c r="G12" s="1360">
        <f>IF('セグメント(Segment)'!G12="-","-",'セグメント(Segment)'!G12/'為替換算(currency conversion)'!$B$3)</f>
        <v>1016.9768081400678</v>
      </c>
      <c r="H12" s="1367"/>
      <c r="I12" s="1367"/>
      <c r="J12" s="1368">
        <f>IF('セグメント(Segment)'!J12="-","-",'セグメント(Segment)'!J12/'為替換算(currency conversion)'!$B$3)</f>
        <v>3922.2293519112659</v>
      </c>
      <c r="K12" s="1360">
        <f>IF('セグメント(Segment)'!K12="-","-",'セグメント(Segment)'!K12/'為替換算(currency conversion)'!$B$3)</f>
        <v>930.14941791181593</v>
      </c>
      <c r="L12" s="1369"/>
      <c r="M12" s="1364"/>
      <c r="N12" s="1370"/>
      <c r="O12" s="1166"/>
    </row>
    <row r="13" spans="1:16" s="1167" customFormat="1" ht="18" customHeight="1">
      <c r="A13" s="1165"/>
      <c r="B13" s="1085"/>
      <c r="C13" s="1453" t="s">
        <v>574</v>
      </c>
      <c r="D13" s="1454"/>
      <c r="E13" s="1087" t="s">
        <v>341</v>
      </c>
      <c r="F13" s="1088" t="s">
        <v>546</v>
      </c>
      <c r="G13" s="1360">
        <f>IF('セグメント(Segment)'!G13="-","-",'セグメント(Segment)'!G13/'為替換算(currency conversion)'!$B$3)</f>
        <v>792.50160418003486</v>
      </c>
      <c r="H13" s="1369"/>
      <c r="I13" s="1369"/>
      <c r="J13" s="1371">
        <f>IF('セグメント(Segment)'!J13="-","-",'セグメント(Segment)'!J13/'為替換算(currency conversion)'!$B$3)</f>
        <v>3552.4429370244752</v>
      </c>
      <c r="K13" s="1360">
        <f>IF('セグメント(Segment)'!K13="-","-",'セグメント(Segment)'!K13/'為替換算(currency conversion)'!$B$3)</f>
        <v>950.50875423961861</v>
      </c>
      <c r="L13" s="1369"/>
      <c r="M13" s="1369"/>
      <c r="N13" s="1370"/>
      <c r="O13" s="1166"/>
    </row>
    <row r="14" spans="1:16" s="1167" customFormat="1" ht="18" customHeight="1">
      <c r="A14" s="1165"/>
      <c r="B14" s="1085"/>
      <c r="C14" s="1455" t="s">
        <v>547</v>
      </c>
      <c r="D14" s="1456"/>
      <c r="E14" s="1089" t="s">
        <v>335</v>
      </c>
      <c r="F14" s="1090" t="s">
        <v>337</v>
      </c>
      <c r="G14" s="1372">
        <f>IF('セグメント(Segment)'!G14="-","-",'セグメント(Segment)'!G14/'為替換算(currency conversion)'!$B$3)</f>
        <v>-507.79173159776332</v>
      </c>
      <c r="H14" s="1373"/>
      <c r="I14" s="1373"/>
      <c r="J14" s="1374">
        <f>IF('セグメント(Segment)'!J14="-","-",'セグメント(Segment)'!J14/'為替換算(currency conversion)'!$B$3)</f>
        <v>-2368.0722339352828</v>
      </c>
      <c r="K14" s="1372">
        <f>IF('セグメント(Segment)'!K14="-","-",'セグメント(Segment)'!K14/'為替換算(currency conversion)'!$B$3)</f>
        <v>-534.00861673847282</v>
      </c>
      <c r="L14" s="1373"/>
      <c r="M14" s="1373"/>
      <c r="N14" s="1375"/>
      <c r="O14" s="1166"/>
    </row>
    <row r="15" spans="1:16" s="1159" customFormat="1" ht="18" customHeight="1">
      <c r="A15" s="1165"/>
      <c r="B15" s="1471" t="s">
        <v>614</v>
      </c>
      <c r="C15" s="1472"/>
      <c r="D15" s="1472"/>
      <c r="E15" s="1400" t="s">
        <v>335</v>
      </c>
      <c r="F15" s="1092" t="s">
        <v>757</v>
      </c>
      <c r="G15" s="1376">
        <f>IF('セグメント(Segment)'!G15="-","-",'セグメント(Segment)'!G15/'為替換算(currency conversion)'!$B$3)</f>
        <v>241.13117609313412</v>
      </c>
      <c r="H15" s="1377"/>
      <c r="I15" s="1377"/>
      <c r="J15" s="1378">
        <f>IF('セグメント(Segment)'!J15="-","-",'セグメント(Segment)'!J15/'為替換算(currency conversion)'!$B$3)</f>
        <v>1128.6094050783756</v>
      </c>
      <c r="K15" s="1376">
        <f>IF('セグメント(Segment)'!K15="-","-",'セグメント(Segment)'!K15/'為替換算(currency conversion)'!$B$3)</f>
        <v>267.12805940049498</v>
      </c>
      <c r="L15" s="1377"/>
      <c r="M15" s="1377"/>
      <c r="N15" s="1379"/>
      <c r="O15" s="1166"/>
      <c r="P15" s="1167"/>
    </row>
    <row r="16" spans="1:16" s="1167" customFormat="1" ht="18" customHeight="1">
      <c r="A16" s="1165"/>
      <c r="B16" s="1085"/>
      <c r="C16" s="1459" t="s">
        <v>255</v>
      </c>
      <c r="D16" s="1460"/>
      <c r="E16" s="1398" t="s">
        <v>341</v>
      </c>
      <c r="F16" s="1093" t="s">
        <v>340</v>
      </c>
      <c r="G16" s="1360">
        <f>IF('セグメント(Segment)'!G16="-","-",'セグメント(Segment)'!G16/'為替換算(currency conversion)'!$B$3)</f>
        <v>50.481254010450087</v>
      </c>
      <c r="H16" s="1361"/>
      <c r="I16" s="1361"/>
      <c r="J16" s="1362">
        <f>IF('セグメント(Segment)'!J16="-","-",'セグメント(Segment)'!J16/'為替換算(currency conversion)'!$B$3)</f>
        <v>351.47126226051881</v>
      </c>
      <c r="K16" s="1360">
        <f>IF('セグメント(Segment)'!K16="-","-",'セグメント(Segment)'!K16/'為替換算(currency conversion)'!$B$3)</f>
        <v>73.315610963424689</v>
      </c>
      <c r="L16" s="1361"/>
      <c r="M16" s="1361"/>
      <c r="N16" s="1363"/>
      <c r="O16" s="1166"/>
    </row>
    <row r="17" spans="1:16" s="1167" customFormat="1" ht="18" customHeight="1">
      <c r="A17" s="1165"/>
      <c r="B17" s="1085"/>
      <c r="C17" s="1453" t="s">
        <v>251</v>
      </c>
      <c r="D17" s="1454"/>
      <c r="E17" s="1397" t="s">
        <v>335</v>
      </c>
      <c r="F17" s="1086" t="s">
        <v>262</v>
      </c>
      <c r="G17" s="1360">
        <f>IF('セグメント(Segment)'!G17="-","-",'セグメント(Segment)'!G17/'為替換算(currency conversion)'!$B$3)</f>
        <v>101.45751214593454</v>
      </c>
      <c r="H17" s="1364"/>
      <c r="I17" s="1364"/>
      <c r="J17" s="1365">
        <f>IF('セグメント(Segment)'!J17="-","-",'セグメント(Segment)'!J17/'為替換算(currency conversion)'!$B$3)</f>
        <v>473.40727839398659</v>
      </c>
      <c r="K17" s="1360">
        <f>IF('セグメント(Segment)'!K17="-","-",'セグメント(Segment)'!K17/'為替換算(currency conversion)'!$B$3)</f>
        <v>99.468328902740851</v>
      </c>
      <c r="L17" s="1364"/>
      <c r="M17" s="1364"/>
      <c r="N17" s="1366"/>
      <c r="O17" s="1166"/>
    </row>
    <row r="18" spans="1:16" s="1167" customFormat="1" ht="18" customHeight="1">
      <c r="A18" s="1165"/>
      <c r="B18" s="1085"/>
      <c r="C18" s="1453" t="s">
        <v>252</v>
      </c>
      <c r="D18" s="1454"/>
      <c r="E18" s="1397" t="s">
        <v>335</v>
      </c>
      <c r="F18" s="1086" t="s">
        <v>263</v>
      </c>
      <c r="G18" s="1360">
        <f>IF('セグメント(Segment)'!G18="-","-",'セグメント(Segment)'!G18/'為替換算(currency conversion)'!$B$3)</f>
        <v>84.526537721147676</v>
      </c>
      <c r="H18" s="1364"/>
      <c r="I18" s="1364"/>
      <c r="J18" s="1365">
        <f>IF('セグメント(Segment)'!J18="-","-",'セグメント(Segment)'!J18/'為替換算(currency conversion)'!$B$3)</f>
        <v>364.0022000183335</v>
      </c>
      <c r="K18" s="1360">
        <f>IF('セグメント(Segment)'!K18="-","-",'セグメント(Segment)'!K18/'為替換算(currency conversion)'!$B$3)</f>
        <v>103.36419470162251</v>
      </c>
      <c r="L18" s="1364"/>
      <c r="M18" s="1364"/>
      <c r="N18" s="1366"/>
      <c r="O18" s="1166"/>
    </row>
    <row r="19" spans="1:16" s="1167" customFormat="1" ht="18" customHeight="1">
      <c r="A19" s="1165"/>
      <c r="B19" s="1085"/>
      <c r="C19" s="1453" t="s">
        <v>573</v>
      </c>
      <c r="D19" s="1454"/>
      <c r="E19" s="1087" t="s">
        <v>341</v>
      </c>
      <c r="F19" s="1088" t="s">
        <v>545</v>
      </c>
      <c r="G19" s="1360">
        <f>IF('セグメント(Segment)'!G19="-","-",'セグメント(Segment)'!G19/'為替換算(currency conversion)'!$B$3)</f>
        <v>2.6675222293519112</v>
      </c>
      <c r="H19" s="1369"/>
      <c r="I19" s="1367"/>
      <c r="J19" s="1368">
        <f>IF('セグメント(Segment)'!J19="-","-",'セグメント(Segment)'!J19/'為替換算(currency conversion)'!$B$3)</f>
        <v>-37.611146759556327</v>
      </c>
      <c r="K19" s="1360">
        <f>IF('セグメント(Segment)'!K19="-","-",'セグメント(Segment)'!K19/'為替換算(currency conversion)'!$B$3)</f>
        <v>-17.22431020258502</v>
      </c>
      <c r="L19" s="1369"/>
      <c r="M19" s="1364"/>
      <c r="N19" s="1370"/>
      <c r="O19" s="1166"/>
    </row>
    <row r="20" spans="1:16" s="1167" customFormat="1" ht="18" customHeight="1">
      <c r="A20" s="1165"/>
      <c r="B20" s="1085"/>
      <c r="C20" s="1453" t="s">
        <v>574</v>
      </c>
      <c r="D20" s="1454"/>
      <c r="E20" s="1087" t="s">
        <v>341</v>
      </c>
      <c r="F20" s="1088" t="s">
        <v>546</v>
      </c>
      <c r="G20" s="1360">
        <f>IF('セグメント(Segment)'!G20="-","-",'セグメント(Segment)'!G20/'為替換算(currency conversion)'!$B$3)</f>
        <v>-1.705014208451737</v>
      </c>
      <c r="H20" s="1369"/>
      <c r="I20" s="1369"/>
      <c r="J20" s="1371">
        <f>IF('セグメント(Segment)'!J20="-","-",'セグメント(Segment)'!J20/'為替換算(currency conversion)'!$B$3)</f>
        <v>32.826106884224032</v>
      </c>
      <c r="K20" s="1360">
        <f>IF('セグメント(Segment)'!K20="-","-",'セグメント(Segment)'!K20/'為替換算(currency conversion)'!$B$3)</f>
        <v>7.1683930699422493</v>
      </c>
      <c r="L20" s="1369"/>
      <c r="M20" s="1364"/>
      <c r="N20" s="1370"/>
      <c r="O20" s="1166"/>
    </row>
    <row r="21" spans="1:16" s="1296" customFormat="1" ht="18" customHeight="1">
      <c r="A21" s="1165"/>
      <c r="B21" s="1295"/>
      <c r="C21" s="1457" t="s">
        <v>547</v>
      </c>
      <c r="D21" s="1458"/>
      <c r="E21" s="1082" t="s">
        <v>335</v>
      </c>
      <c r="F21" s="1083" t="s">
        <v>337</v>
      </c>
      <c r="G21" s="1372">
        <f>IF('セグメント(Segment)'!G21="-","-",'セグメント(Segment)'!G21/'為替換算(currency conversion)'!$B$3)</f>
        <v>3.7033641947016225</v>
      </c>
      <c r="H21" s="1373"/>
      <c r="I21" s="1373"/>
      <c r="J21" s="1374">
        <f>IF('セグメント(Segment)'!J21="-","-",'セグメント(Segment)'!J21/'為替換算(currency conversion)'!$B$3)</f>
        <v>-55.495462462187184</v>
      </c>
      <c r="K21" s="1372">
        <f>IF('セグメント(Segment)'!K21="-","-",'セグメント(Segment)'!K21/'為替換算(currency conversion)'!$B$3)</f>
        <v>1.0358419653497113</v>
      </c>
      <c r="L21" s="1373"/>
      <c r="M21" s="1373"/>
      <c r="N21" s="1375"/>
      <c r="O21" s="1166"/>
    </row>
    <row r="22" spans="1:16" s="1299" customFormat="1" ht="18" customHeight="1">
      <c r="A22" s="1165"/>
      <c r="B22" s="1469" t="s">
        <v>633</v>
      </c>
      <c r="C22" s="1470"/>
      <c r="D22" s="1470"/>
      <c r="E22" s="1315" t="s">
        <v>335</v>
      </c>
      <c r="F22" s="1316" t="s">
        <v>758</v>
      </c>
      <c r="G22" s="1376">
        <f>IF('セグメント(Segment)'!G22="-","-",'セグメント(Segment)'!G22/'為替換算(currency conversion)'!$B$3)</f>
        <v>246.95205793381612</v>
      </c>
      <c r="H22" s="1377"/>
      <c r="I22" s="1377"/>
      <c r="J22" s="1378">
        <f>IF('セグメント(Segment)'!J22="-","-",'セグメント(Segment)'!J22/'為替換算(currency conversion)'!$B$3)</f>
        <v>1124.7960399669996</v>
      </c>
      <c r="K22" s="1376">
        <f>IF('セグメント(Segment)'!K22="-","-",'セグメント(Segment)'!K22/'為替換算(currency conversion)'!$B$3)</f>
        <v>276.87230726922724</v>
      </c>
      <c r="L22" s="1377"/>
      <c r="M22" s="1377"/>
      <c r="N22" s="1379"/>
      <c r="O22" s="1166"/>
      <c r="P22" s="1296"/>
    </row>
    <row r="23" spans="1:16" s="1296" customFormat="1" ht="18" customHeight="1">
      <c r="A23" s="1165"/>
      <c r="B23" s="1464" t="s">
        <v>349</v>
      </c>
      <c r="C23" s="1465"/>
      <c r="D23" s="1465"/>
      <c r="E23" s="1297" t="s">
        <v>341</v>
      </c>
      <c r="F23" s="1298" t="s">
        <v>348</v>
      </c>
      <c r="G23" s="1376">
        <f>IF('セグメント(Segment)'!G23="-","-",'セグメント(Segment)'!G23/'為替換算(currency conversion)'!$B$3)</f>
        <v>4311.3209276743974</v>
      </c>
      <c r="H23" s="1377"/>
      <c r="I23" s="1377"/>
      <c r="J23" s="1378">
        <f>IF('セグメント(Segment)'!J23="-","-",'セグメント(Segment)'!J23/'為替換算(currency conversion)'!$B$3)</f>
        <v>18697.314144284534</v>
      </c>
      <c r="K23" s="1376">
        <f>IF('セグメント(Segment)'!K23="-","-",'セグメント(Segment)'!K23/'為替換算(currency conversion)'!$B$3)</f>
        <v>4631.4052617105144</v>
      </c>
      <c r="L23" s="1377"/>
      <c r="M23" s="1377"/>
      <c r="N23" s="1379"/>
      <c r="O23" s="1166"/>
    </row>
    <row r="24" spans="1:16" s="1167" customFormat="1" ht="18" customHeight="1">
      <c r="A24" s="1165"/>
      <c r="B24" s="1085"/>
      <c r="C24" s="1459" t="s">
        <v>255</v>
      </c>
      <c r="D24" s="1460"/>
      <c r="E24" s="1398" t="s">
        <v>341</v>
      </c>
      <c r="F24" s="1093" t="s">
        <v>340</v>
      </c>
      <c r="G24" s="1360">
        <f>IF('セグメント(Segment)'!G24="-","-",'セグメント(Segment)'!G24/'為替換算(currency conversion)'!$B$3)</f>
        <v>681.81318177651474</v>
      </c>
      <c r="H24" s="1361"/>
      <c r="I24" s="1380"/>
      <c r="J24" s="1362">
        <f>IF('セグメント(Segment)'!J24="-","-",'セグメント(Segment)'!J24/'為替換算(currency conversion)'!$B$3)</f>
        <v>3316.0051333761112</v>
      </c>
      <c r="K24" s="1360">
        <f>IF('セグメント(Segment)'!K24="-","-",'セグメント(Segment)'!K24/'為替換算(currency conversion)'!$B$3)</f>
        <v>814.30011916765966</v>
      </c>
      <c r="L24" s="1361"/>
      <c r="M24" s="1380"/>
      <c r="N24" s="1363"/>
      <c r="O24" s="1166"/>
    </row>
    <row r="25" spans="1:16" s="1167" customFormat="1" ht="18" customHeight="1">
      <c r="A25" s="1165"/>
      <c r="B25" s="1085"/>
      <c r="C25" s="1453" t="s">
        <v>251</v>
      </c>
      <c r="D25" s="1454"/>
      <c r="E25" s="1397" t="s">
        <v>335</v>
      </c>
      <c r="F25" s="1086" t="s">
        <v>339</v>
      </c>
      <c r="G25" s="1360">
        <f>IF('セグメント(Segment)'!G25="-","-",'セグメント(Segment)'!G25/'為替換算(currency conversion)'!$B$3)</f>
        <v>1070.1897515812632</v>
      </c>
      <c r="H25" s="1364"/>
      <c r="I25" s="1364"/>
      <c r="J25" s="1365">
        <f>IF('セグメント(Segment)'!J25="-","-",'セグメント(Segment)'!J25/'為替換算(currency conversion)'!$B$3)</f>
        <v>4550.5179209826747</v>
      </c>
      <c r="K25" s="1360">
        <f>IF('セグメント(Segment)'!K25="-","-",'セグメント(Segment)'!K25/'為替換算(currency conversion)'!$B$3)</f>
        <v>1067.0822256852141</v>
      </c>
      <c r="L25" s="1364"/>
      <c r="M25" s="1364"/>
      <c r="N25" s="1366"/>
      <c r="O25" s="1166"/>
    </row>
    <row r="26" spans="1:16" s="1167" customFormat="1" ht="18" customHeight="1">
      <c r="A26" s="1165"/>
      <c r="B26" s="1085"/>
      <c r="C26" s="1453" t="s">
        <v>252</v>
      </c>
      <c r="D26" s="1454"/>
      <c r="E26" s="1397" t="s">
        <v>335</v>
      </c>
      <c r="F26" s="1086" t="s">
        <v>338</v>
      </c>
      <c r="G26" s="1360">
        <f>IF('セグメント(Segment)'!G26="-","-",'セグメント(Segment)'!G26/'為替換算(currency conversion)'!$B$3)</f>
        <v>699.53249610413422</v>
      </c>
      <c r="H26" s="1364"/>
      <c r="I26" s="1364"/>
      <c r="J26" s="1365">
        <f>IF('セグメント(Segment)'!J26="-","-",'セグメント(Segment)'!J26/'為替換算(currency conversion)'!$B$3)</f>
        <v>3115.4092950774589</v>
      </c>
      <c r="K26" s="1360">
        <f>IF('セグメント(Segment)'!K26="-","-",'セグメント(Segment)'!K26/'為替換算(currency conversion)'!$B$3)</f>
        <v>795.90246585388206</v>
      </c>
      <c r="L26" s="1364"/>
      <c r="M26" s="1364"/>
      <c r="N26" s="1366"/>
      <c r="O26" s="1166"/>
    </row>
    <row r="27" spans="1:16" s="1167" customFormat="1" ht="18" customHeight="1">
      <c r="A27" s="1165"/>
      <c r="B27" s="1085"/>
      <c r="C27" s="1453" t="s">
        <v>573</v>
      </c>
      <c r="D27" s="1454"/>
      <c r="E27" s="1087" t="s">
        <v>341</v>
      </c>
      <c r="F27" s="1088" t="s">
        <v>545</v>
      </c>
      <c r="G27" s="1360">
        <f>IF('セグメント(Segment)'!G27="-","-",'セグメント(Segment)'!G27/'為替換算(currency conversion)'!$B$3)</f>
        <v>1006.1875515629297</v>
      </c>
      <c r="H27" s="1367"/>
      <c r="I27" s="1367"/>
      <c r="J27" s="1368">
        <f>IF('セグメント(Segment)'!J27="-","-",'セグメント(Segment)'!J27/'為替換算(currency conversion)'!$B$3)</f>
        <v>3870.189751581263</v>
      </c>
      <c r="K27" s="1360">
        <f>IF('セグメント(Segment)'!K27="-","-",'セグメント(Segment)'!K27/'為替換算(currency conversion)'!$B$3)</f>
        <v>919.10349252910441</v>
      </c>
      <c r="L27" s="1369"/>
      <c r="M27" s="1364"/>
      <c r="N27" s="1370"/>
      <c r="O27" s="1166"/>
    </row>
    <row r="28" spans="1:16" s="1167" customFormat="1" ht="18" customHeight="1">
      <c r="A28" s="1165"/>
      <c r="B28" s="1085"/>
      <c r="C28" s="1453" t="s">
        <v>574</v>
      </c>
      <c r="D28" s="1454"/>
      <c r="E28" s="1087" t="s">
        <v>341</v>
      </c>
      <c r="F28" s="1088" t="s">
        <v>546</v>
      </c>
      <c r="G28" s="1360">
        <f>IF('セグメント(Segment)'!G28="-","-",'セグメント(Segment)'!G28/'為替換算(currency conversion)'!$B$3)</f>
        <v>786.6073883949033</v>
      </c>
      <c r="H28" s="1369"/>
      <c r="I28" s="1369"/>
      <c r="J28" s="1371">
        <f>IF('セグメント(Segment)'!J28="-","-",'セグメント(Segment)'!J28/'為替換算(currency conversion)'!$B$3)</f>
        <v>3519.1859932166099</v>
      </c>
      <c r="K28" s="1360">
        <f>IF('セグメント(Segment)'!K28="-","-",'セグメント(Segment)'!K28/'為替換算(currency conversion)'!$B$3)</f>
        <v>944.63287194059944</v>
      </c>
      <c r="L28" s="1369"/>
      <c r="M28" s="1364"/>
      <c r="N28" s="1370"/>
      <c r="O28" s="1166"/>
    </row>
    <row r="29" spans="1:16" s="1167" customFormat="1" ht="18" customHeight="1">
      <c r="A29" s="1165"/>
      <c r="B29" s="1091"/>
      <c r="C29" s="1455" t="s">
        <v>547</v>
      </c>
      <c r="D29" s="1456"/>
      <c r="E29" s="1089" t="s">
        <v>335</v>
      </c>
      <c r="F29" s="1090" t="s">
        <v>337</v>
      </c>
      <c r="G29" s="1372">
        <f>IF('セグメント(Segment)'!G29="-","-",'セグメント(Segment)'!G29/'為替換算(currency conversion)'!$B$3)</f>
        <v>66.990558254652115</v>
      </c>
      <c r="H29" s="1373"/>
      <c r="I29" s="1373"/>
      <c r="J29" s="1374">
        <f>IF('セグメント(Segment)'!J29="-","-",'セグメント(Segment)'!J29/'為替換算(currency conversion)'!$B$3)</f>
        <v>326.00605005041706</v>
      </c>
      <c r="K29" s="1372">
        <f>IF('セグメント(Segment)'!K29="-","-",'セグメント(Segment)'!K29/'為替換算(currency conversion)'!$B$3)</f>
        <v>90.374919790998248</v>
      </c>
      <c r="L29" s="1373"/>
      <c r="M29" s="1373"/>
      <c r="N29" s="1375"/>
      <c r="O29" s="1166"/>
    </row>
    <row r="30" spans="1:16" s="1097" customFormat="1" ht="18" customHeight="1">
      <c r="A30" s="1165"/>
      <c r="B30" s="1462" t="s">
        <v>347</v>
      </c>
      <c r="C30" s="1463"/>
      <c r="D30" s="1463"/>
      <c r="E30" s="1400" t="s">
        <v>335</v>
      </c>
      <c r="F30" s="1095" t="s">
        <v>52</v>
      </c>
      <c r="G30" s="1376">
        <f>IF('セグメント(Segment)'!G30="-","-",'セグメント(Segment)'!G30/'為替換算(currency conversion)'!$B$3)</f>
        <v>4475.7356311302592</v>
      </c>
      <c r="H30" s="1377"/>
      <c r="I30" s="1381"/>
      <c r="J30" s="1378">
        <f>IF('セグメント(Segment)'!J30="-","-",'セグメント(Segment)'!J30/'為替換算(currency conversion)'!$B$3)</f>
        <v>17875.451462095516</v>
      </c>
      <c r="K30" s="1376">
        <f>IF('セグメント(Segment)'!K30="-","-",'セグメント(Segment)'!K30/'為替換算(currency conversion)'!$B$3)</f>
        <v>4621.056008800073</v>
      </c>
      <c r="L30" s="1377"/>
      <c r="M30" s="1377"/>
      <c r="N30" s="1379"/>
      <c r="O30" s="1166"/>
      <c r="P30" s="1167"/>
    </row>
    <row r="31" spans="1:16" s="1097" customFormat="1" ht="18" customHeight="1">
      <c r="A31" s="1165"/>
      <c r="B31" s="1085"/>
      <c r="C31" s="1459" t="s">
        <v>255</v>
      </c>
      <c r="D31" s="1460"/>
      <c r="E31" s="1398" t="s">
        <v>341</v>
      </c>
      <c r="F31" s="1093" t="s">
        <v>340</v>
      </c>
      <c r="G31" s="1360">
        <f>IF('セグメント(Segment)'!G31="-","-",'セグメント(Segment)'!G31/'為替換算(currency conversion)'!$B$3)</f>
        <v>1291.1082592354935</v>
      </c>
      <c r="H31" s="1361"/>
      <c r="I31" s="1361"/>
      <c r="J31" s="1362">
        <f>IF('セグメント(Segment)'!J31="-","-",'セグメント(Segment)'!J31/'為替換算(currency conversion)'!$B$3)</f>
        <v>4088.3490695755795</v>
      </c>
      <c r="K31" s="1360">
        <f>IF('セグメント(Segment)'!K31="-","-",'セグメント(Segment)'!K31/'為替換算(currency conversion)'!$B$3)</f>
        <v>929.30607755064625</v>
      </c>
      <c r="L31" s="1361"/>
      <c r="M31" s="1361"/>
      <c r="N31" s="1363"/>
      <c r="O31" s="1166"/>
      <c r="P31" s="1167"/>
    </row>
    <row r="32" spans="1:16" s="1097" customFormat="1" ht="18" customHeight="1">
      <c r="A32" s="1165"/>
      <c r="B32" s="1085"/>
      <c r="C32" s="1453" t="s">
        <v>251</v>
      </c>
      <c r="D32" s="1454"/>
      <c r="E32" s="1397" t="s">
        <v>335</v>
      </c>
      <c r="F32" s="1086" t="s">
        <v>339</v>
      </c>
      <c r="G32" s="1360">
        <f>IF('セグメント(Segment)'!G32="-","-",'セグメント(Segment)'!G32/'為替換算(currency conversion)'!$B$3)</f>
        <v>867.55889632413596</v>
      </c>
      <c r="H32" s="1364"/>
      <c r="I32" s="1364"/>
      <c r="J32" s="1365">
        <f>IF('セグメント(Segment)'!J32="-","-",'セグメント(Segment)'!J32/'為替換算(currency conversion)'!$B$3)</f>
        <v>3744.5962049683744</v>
      </c>
      <c r="K32" s="1360">
        <f>IF('セグメント(Segment)'!K32="-","-",'セグメント(Segment)'!K32/'為替換算(currency conversion)'!$B$3)</f>
        <v>1341.076175634797</v>
      </c>
      <c r="L32" s="1364"/>
      <c r="M32" s="1364"/>
      <c r="N32" s="1366"/>
      <c r="O32" s="1166"/>
      <c r="P32" s="1167"/>
    </row>
    <row r="33" spans="1:16" s="1097" customFormat="1" ht="18" customHeight="1">
      <c r="A33" s="1165"/>
      <c r="B33" s="1085"/>
      <c r="C33" s="1453" t="s">
        <v>252</v>
      </c>
      <c r="D33" s="1454"/>
      <c r="E33" s="1397" t="s">
        <v>335</v>
      </c>
      <c r="F33" s="1086" t="s">
        <v>338</v>
      </c>
      <c r="G33" s="1360">
        <f>IF('セグメント(Segment)'!G33="-","-",'セグメント(Segment)'!G33/'為替換算(currency conversion)'!$B$3)</f>
        <v>700.59583829865244</v>
      </c>
      <c r="H33" s="1364"/>
      <c r="I33" s="1364"/>
      <c r="J33" s="1365">
        <f>IF('セグメント(Segment)'!J33="-","-",'セグメント(Segment)'!J33/'為替換算(currency conversion)'!$B$3)</f>
        <v>2717.4901457512146</v>
      </c>
      <c r="K33" s="1360">
        <f>IF('セグメント(Segment)'!K33="-","-",'セグメント(Segment)'!K33/'為替換算(currency conversion)'!$B$3)</f>
        <v>709.1759097992483</v>
      </c>
      <c r="L33" s="1364"/>
      <c r="M33" s="1364"/>
      <c r="N33" s="1366"/>
      <c r="O33" s="1166"/>
      <c r="P33" s="1167"/>
    </row>
    <row r="34" spans="1:16" s="1097" customFormat="1" ht="18" customHeight="1">
      <c r="A34" s="1165"/>
      <c r="B34" s="1085"/>
      <c r="C34" s="1453" t="s">
        <v>573</v>
      </c>
      <c r="D34" s="1454"/>
      <c r="E34" s="1087" t="s">
        <v>341</v>
      </c>
      <c r="F34" s="1088" t="s">
        <v>545</v>
      </c>
      <c r="G34" s="1360">
        <f>IF('セグメント(Segment)'!G34="-","-",'セグメント(Segment)'!G34/'為替換算(currency conversion)'!$B$3)</f>
        <v>831.44192868273899</v>
      </c>
      <c r="H34" s="1367"/>
      <c r="I34" s="1367"/>
      <c r="J34" s="1368">
        <f>IF('セグメント(Segment)'!J34="-","-",'セグメント(Segment)'!J34/'為替換算(currency conversion)'!$B$3)</f>
        <v>3543.4228618571819</v>
      </c>
      <c r="K34" s="1360">
        <f>IF('セグメント(Segment)'!K34="-","-",'セグメント(Segment)'!K34/'為替換算(currency conversion)'!$B$3)</f>
        <v>637.51031258593821</v>
      </c>
      <c r="L34" s="1369"/>
      <c r="M34" s="1364"/>
      <c r="N34" s="1370"/>
      <c r="O34" s="1166"/>
      <c r="P34" s="1167"/>
    </row>
    <row r="35" spans="1:16" s="1097" customFormat="1" ht="18" customHeight="1">
      <c r="A35" s="1165"/>
      <c r="B35" s="1085"/>
      <c r="C35" s="1453" t="s">
        <v>574</v>
      </c>
      <c r="D35" s="1454"/>
      <c r="E35" s="1087" t="s">
        <v>341</v>
      </c>
      <c r="F35" s="1088" t="s">
        <v>546</v>
      </c>
      <c r="G35" s="1360">
        <f>IF('セグメント(Segment)'!G35="-","-",'セグメント(Segment)'!G35/'為替換算(currency conversion)'!$B$3)</f>
        <v>739.71033091942434</v>
      </c>
      <c r="H35" s="1369"/>
      <c r="I35" s="1369"/>
      <c r="J35" s="1371">
        <f>IF('セグメント(Segment)'!J35="-","-",'セグメント(Segment)'!J35/'為替換算(currency conversion)'!$B$3)</f>
        <v>3537.0428086900724</v>
      </c>
      <c r="K35" s="1360">
        <f>IF('セグメント(Segment)'!K35="-","-",'セグメント(Segment)'!K35/'為替換算(currency conversion)'!$B$3)</f>
        <v>935.87863232193604</v>
      </c>
      <c r="L35" s="1369"/>
      <c r="M35" s="1364"/>
      <c r="N35" s="1370"/>
      <c r="O35" s="1166"/>
      <c r="P35" s="1167"/>
    </row>
    <row r="36" spans="1:16" s="1097" customFormat="1" ht="18" customHeight="1">
      <c r="A36" s="1165"/>
      <c r="B36" s="1085"/>
      <c r="C36" s="1455" t="s">
        <v>547</v>
      </c>
      <c r="D36" s="1456"/>
      <c r="E36" s="1089" t="s">
        <v>335</v>
      </c>
      <c r="F36" s="1090" t="s">
        <v>548</v>
      </c>
      <c r="G36" s="1372">
        <f>IF('セグメント(Segment)'!G36="-","-",'セグメント(Segment)'!G36/'為替換算(currency conversion)'!$B$3)</f>
        <v>45.320377669813915</v>
      </c>
      <c r="H36" s="1373"/>
      <c r="I36" s="1373"/>
      <c r="J36" s="1374">
        <f>IF('セグメント(Segment)'!J36="-","-",'セグメント(Segment)'!J36/'為替換算(currency conversion)'!$B$3)</f>
        <v>244.54120451003757</v>
      </c>
      <c r="K36" s="1372">
        <f>IF('セグメント(Segment)'!K36="-","-",'セグメント(Segment)'!K36/'為替換算(currency conversion)'!$B$3)</f>
        <v>68.108900907507561</v>
      </c>
      <c r="L36" s="1373"/>
      <c r="M36" s="1373"/>
      <c r="N36" s="1375"/>
      <c r="O36" s="1166"/>
      <c r="P36" s="1167"/>
    </row>
    <row r="37" spans="1:16" s="1097" customFormat="1" ht="18" customHeight="1">
      <c r="A37" s="1102"/>
      <c r="B37" s="1447" t="s">
        <v>346</v>
      </c>
      <c r="C37" s="1461"/>
      <c r="D37" s="1461"/>
      <c r="E37" s="1399" t="s">
        <v>335</v>
      </c>
      <c r="F37" s="1168" t="s">
        <v>345</v>
      </c>
      <c r="G37" s="1376">
        <f>IF('セグメント(Segment)'!G37="-","-",'セグメント(Segment)'!G37/'為替換算(currency conversion)'!$B$3)</f>
        <v>22636.749472912274</v>
      </c>
      <c r="H37" s="1382"/>
      <c r="I37" s="1382"/>
      <c r="J37" s="1383">
        <f>IF('セグメント(Segment)'!J37="-","-",'セグメント(Segment)'!J37/'為替換算(currency conversion)'!$B$3)</f>
        <v>21717.930149417913</v>
      </c>
      <c r="K37" s="1384">
        <f>IF('セグメント(Segment)'!K37="-","-",'セグメント(Segment)'!K37/'為替換算(currency conversion)'!$B$3)</f>
        <v>22314.153451278758</v>
      </c>
      <c r="L37" s="1382"/>
      <c r="M37" s="1382"/>
      <c r="N37" s="1385"/>
      <c r="O37" s="1169"/>
      <c r="P37" s="1167"/>
    </row>
    <row r="38" spans="1:16" s="1097" customFormat="1" ht="18" customHeight="1">
      <c r="A38" s="1155"/>
      <c r="B38" s="1447" t="s">
        <v>343</v>
      </c>
      <c r="C38" s="1448"/>
      <c r="D38" s="1448"/>
      <c r="E38" s="1399" t="s">
        <v>335</v>
      </c>
      <c r="F38" s="1170" t="s">
        <v>342</v>
      </c>
      <c r="G38" s="1372">
        <f>IF('セグメント(Segment)'!G38="-","-",'セグメント(Segment)'!G38/'為替換算(currency conversion)'!$B$3)</f>
        <v>409.01090842423685</v>
      </c>
      <c r="H38" s="1382"/>
      <c r="I38" s="1382"/>
      <c r="J38" s="1383">
        <f>IF('セグメント(Segment)'!J38="-","-",'セグメント(Segment)'!J38/'為替換算(currency conversion)'!$B$3)</f>
        <v>1785.8098817490145</v>
      </c>
      <c r="K38" s="1384">
        <f>IF('セグメント(Segment)'!K38="-","-",'セグメント(Segment)'!K38/'為替換算(currency conversion)'!$B$3)</f>
        <v>350.60042167018059</v>
      </c>
      <c r="L38" s="1382"/>
      <c r="M38" s="1382"/>
      <c r="N38" s="1385"/>
      <c r="O38" s="1166"/>
      <c r="P38" s="1167"/>
    </row>
    <row r="39" spans="1:16" s="1097" customFormat="1" ht="22.5" thickBot="1">
      <c r="A39" s="1155"/>
      <c r="B39" s="1449" t="s">
        <v>336</v>
      </c>
      <c r="C39" s="1450"/>
      <c r="D39" s="1450"/>
      <c r="E39" s="1171" t="s">
        <v>335</v>
      </c>
      <c r="F39" s="1172" t="s">
        <v>334</v>
      </c>
      <c r="G39" s="1386">
        <f>IF('セグメント(Segment)'!G39="-","-",'セグメント(Segment)'!G39/'為替換算(currency conversion)'!$B$3)</f>
        <v>360.95884132367769</v>
      </c>
      <c r="H39" s="1387"/>
      <c r="I39" s="1387"/>
      <c r="J39" s="1388">
        <f>IF('セグメント(Segment)'!J39="-","-",'セグメント(Segment)'!J39/'為替換算(currency conversion)'!$B$3)</f>
        <v>1477.00980841507</v>
      </c>
      <c r="K39" s="1386">
        <f>IF('セグメント(Segment)'!K39="-","-",'セグメント(Segment)'!K39/'為替換算(currency conversion)'!$B$3)</f>
        <v>351.92043267027225</v>
      </c>
      <c r="L39" s="1387"/>
      <c r="M39" s="1387"/>
      <c r="N39" s="1389"/>
      <c r="O39" s="1166"/>
      <c r="P39" s="1167"/>
    </row>
    <row r="40" spans="1:16" s="1097" customFormat="1" ht="19.5" thickBot="1">
      <c r="A40" s="1155"/>
      <c r="B40" s="1451" t="s">
        <v>561</v>
      </c>
      <c r="C40" s="1452"/>
      <c r="D40" s="1452"/>
      <c r="E40" s="1396" t="s">
        <v>335</v>
      </c>
      <c r="F40" s="1173" t="s">
        <v>562</v>
      </c>
      <c r="G40" s="1390"/>
      <c r="H40" s="1391">
        <v>115900</v>
      </c>
      <c r="I40" s="1391">
        <v>117350</v>
      </c>
      <c r="J40" s="1392">
        <v>118000</v>
      </c>
      <c r="K40" s="1393">
        <v>120550</v>
      </c>
      <c r="L40" s="1394"/>
      <c r="M40" s="1394"/>
      <c r="N40" s="1395"/>
      <c r="O40" s="1166"/>
      <c r="P40" s="1167"/>
    </row>
    <row r="41" spans="1:16" s="1097" customFormat="1" ht="18.75">
      <c r="A41" s="1155"/>
      <c r="B41" s="1174"/>
      <c r="C41" s="1175"/>
      <c r="D41" s="1175"/>
      <c r="E41" s="1400"/>
      <c r="F41" s="1176"/>
      <c r="G41" s="1166"/>
      <c r="H41" s="1177"/>
      <c r="I41" s="1166"/>
      <c r="J41" s="1166"/>
      <c r="K41" s="1166"/>
      <c r="L41" s="1177"/>
      <c r="M41" s="1166"/>
      <c r="N41" s="1166"/>
      <c r="O41" s="1166"/>
      <c r="P41" s="1167"/>
    </row>
    <row r="42" spans="1:16" s="1097" customFormat="1">
      <c r="A42" s="1102"/>
      <c r="C42" s="1097" t="s">
        <v>657</v>
      </c>
    </row>
    <row r="43" spans="1:16" s="1097" customFormat="1">
      <c r="A43" s="1102"/>
      <c r="C43" s="1097" t="s">
        <v>660</v>
      </c>
    </row>
    <row r="44" spans="1:16" s="1097" customFormat="1">
      <c r="A44" s="1102"/>
      <c r="D44" s="1097" t="s">
        <v>655</v>
      </c>
    </row>
    <row r="45" spans="1:16" s="1097" customFormat="1">
      <c r="A45" s="1102"/>
      <c r="C45" s="1097" t="s">
        <v>560</v>
      </c>
    </row>
    <row r="46" spans="1:16" s="1097" customFormat="1">
      <c r="A46" s="1102"/>
      <c r="C46" s="1097" t="s">
        <v>563</v>
      </c>
    </row>
  </sheetData>
  <mergeCells count="38">
    <mergeCell ref="F6:F7"/>
    <mergeCell ref="G6:J6"/>
    <mergeCell ref="K6:N6"/>
    <mergeCell ref="C20:D20"/>
    <mergeCell ref="C9:D9"/>
    <mergeCell ref="C10:D10"/>
    <mergeCell ref="C11:D11"/>
    <mergeCell ref="C12:D12"/>
    <mergeCell ref="C13:D13"/>
    <mergeCell ref="C14:D14"/>
    <mergeCell ref="B15:D15"/>
    <mergeCell ref="C16:D16"/>
    <mergeCell ref="C17:D17"/>
    <mergeCell ref="C18:D18"/>
    <mergeCell ref="C19:D19"/>
    <mergeCell ref="B8:D8"/>
    <mergeCell ref="D6:D7"/>
    <mergeCell ref="E6:E7"/>
    <mergeCell ref="C32:D32"/>
    <mergeCell ref="C21:D21"/>
    <mergeCell ref="B22:D22"/>
    <mergeCell ref="B23:D23"/>
    <mergeCell ref="C24:D24"/>
    <mergeCell ref="C25:D25"/>
    <mergeCell ref="C26:D26"/>
    <mergeCell ref="C27:D27"/>
    <mergeCell ref="C28:D28"/>
    <mergeCell ref="C29:D29"/>
    <mergeCell ref="B30:D30"/>
    <mergeCell ref="C31:D31"/>
    <mergeCell ref="B39:D39"/>
    <mergeCell ref="B40:D40"/>
    <mergeCell ref="C33:D33"/>
    <mergeCell ref="C34:D34"/>
    <mergeCell ref="C35:D35"/>
    <mergeCell ref="C36:D36"/>
    <mergeCell ref="B37:D37"/>
    <mergeCell ref="B38:D38"/>
  </mergeCells>
  <phoneticPr fontId="9"/>
  <printOptions horizontalCentered="1" verticalCentered="1"/>
  <pageMargins left="0" right="0" top="0" bottom="0" header="0.31496062992125984" footer="0.31496062992125984"/>
  <pageSetup paperSize="9" scale="7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showGridLines="0" view="pageBreakPreview" zoomScale="70" zoomScaleNormal="70" zoomScaleSheetLayoutView="70" zoomScalePageLayoutView="50" workbookViewId="0"/>
  </sheetViews>
  <sheetFormatPr defaultRowHeight="17.25"/>
  <cols>
    <col min="1" max="1" width="1.375" style="756" customWidth="1"/>
    <col min="2" max="2" width="1.625" style="756" customWidth="1"/>
    <col min="3" max="3" width="11.5" style="756" customWidth="1"/>
    <col min="4" max="4" width="37" style="756" bestFit="1" customWidth="1"/>
    <col min="5" max="5" width="1.625" style="756" customWidth="1"/>
    <col min="6" max="6" width="37.5" style="756" customWidth="1"/>
    <col min="7" max="9" width="15" style="756" customWidth="1"/>
    <col min="10" max="10" width="15.875" style="756" customWidth="1"/>
    <col min="11" max="14" width="15" style="756" customWidth="1"/>
    <col min="15" max="16384" width="9" style="756"/>
  </cols>
  <sheetData>
    <row r="1" spans="1:15" s="751" customFormat="1" ht="19.5" customHeight="1">
      <c r="A1" s="754"/>
      <c r="B1" s="754" t="s">
        <v>718</v>
      </c>
      <c r="C1" s="753"/>
      <c r="D1" s="753"/>
      <c r="E1" s="753"/>
      <c r="F1" s="753"/>
      <c r="G1" s="752"/>
      <c r="H1" s="752"/>
      <c r="I1" s="752"/>
      <c r="J1" s="752"/>
      <c r="K1" s="752"/>
      <c r="L1" s="752"/>
      <c r="M1" s="752"/>
      <c r="N1" s="752" t="s">
        <v>539</v>
      </c>
    </row>
    <row r="2" spans="1:15" s="733" customFormat="1" ht="15" customHeight="1">
      <c r="A2" s="749"/>
      <c r="B2" s="1409" t="s">
        <v>719</v>
      </c>
      <c r="G2" s="796"/>
      <c r="H2" s="796"/>
      <c r="I2" s="796"/>
      <c r="J2" s="796"/>
      <c r="K2" s="796"/>
      <c r="L2" s="796"/>
      <c r="M2" s="796"/>
      <c r="N2" s="796"/>
    </row>
    <row r="3" spans="1:15" s="747" customFormat="1" ht="18" customHeight="1">
      <c r="A3" s="749"/>
      <c r="B3" s="749" t="s">
        <v>612</v>
      </c>
    </row>
    <row r="4" spans="1:15" s="733" customFormat="1" ht="9" customHeight="1">
      <c r="A4" s="749"/>
    </row>
    <row r="5" spans="1:15" ht="18" customHeight="1">
      <c r="C5" s="757" t="s">
        <v>400</v>
      </c>
      <c r="E5" s="757"/>
    </row>
    <row r="6" spans="1:15" ht="18" customHeight="1" thickBot="1">
      <c r="B6" s="757"/>
      <c r="C6" s="734" t="str">
        <f>"（単位：百万"&amp;'為替換算(currency conversion)'!$A$3&amp;"/Unit: "&amp;'為替換算(currency conversion)'!$A$3&amp;" million）"</f>
        <v>（単位：百万USD/Unit: USD million）</v>
      </c>
      <c r="E6" s="757"/>
    </row>
    <row r="7" spans="1:15" s="762" customFormat="1" ht="18" customHeight="1">
      <c r="B7" s="746"/>
      <c r="C7" s="745"/>
      <c r="D7" s="1491" t="s">
        <v>368</v>
      </c>
      <c r="E7" s="1493" t="s">
        <v>341</v>
      </c>
      <c r="F7" s="1495" t="s">
        <v>367</v>
      </c>
      <c r="G7" s="1497" t="s">
        <v>540</v>
      </c>
      <c r="H7" s="1498"/>
      <c r="I7" s="1498"/>
      <c r="J7" s="1499"/>
      <c r="K7" s="1488" t="s">
        <v>576</v>
      </c>
      <c r="L7" s="1489"/>
      <c r="M7" s="1489"/>
      <c r="N7" s="1490"/>
    </row>
    <row r="8" spans="1:15" s="762" customFormat="1" ht="24.75" thickBot="1">
      <c r="B8" s="744"/>
      <c r="C8" s="743"/>
      <c r="D8" s="1492"/>
      <c r="E8" s="1494"/>
      <c r="F8" s="1496"/>
      <c r="G8" s="742" t="s">
        <v>386</v>
      </c>
      <c r="H8" s="755" t="s">
        <v>353</v>
      </c>
      <c r="I8" s="741" t="s">
        <v>352</v>
      </c>
      <c r="J8" s="740" t="s">
        <v>351</v>
      </c>
      <c r="K8" s="742" t="s">
        <v>386</v>
      </c>
      <c r="L8" s="755" t="s">
        <v>353</v>
      </c>
      <c r="M8" s="741" t="s">
        <v>352</v>
      </c>
      <c r="N8" s="740" t="s">
        <v>351</v>
      </c>
    </row>
    <row r="9" spans="1:15" s="768" customFormat="1" ht="18" customHeight="1">
      <c r="A9" s="917"/>
      <c r="B9" s="1482" t="s">
        <v>384</v>
      </c>
      <c r="C9" s="1483"/>
      <c r="D9" s="1483"/>
      <c r="E9" s="794" t="s">
        <v>335</v>
      </c>
      <c r="F9" s="793" t="s">
        <v>261</v>
      </c>
      <c r="G9" s="761">
        <f>IF('内訳詳細(Detail)'!G9="-","-",'内訳詳細(Detail)'!G9/'為替換算(currency conversion)'!$B$3)</f>
        <v>681.81318177651474</v>
      </c>
      <c r="H9" s="1214"/>
      <c r="I9" s="1410"/>
      <c r="J9" s="1411">
        <f>IF('内訳詳細(Detail)'!J9="-","-",'内訳詳細(Detail)'!J9/'為替換算(currency conversion)'!$B$3)</f>
        <v>3316.0051333761112</v>
      </c>
      <c r="K9" s="761">
        <f>IF('内訳詳細(Detail)'!K9="-","-",'内訳詳細(Detail)'!K9/'為替換算(currency conversion)'!$B$3)</f>
        <v>814.30011916765966</v>
      </c>
      <c r="L9" s="1214"/>
      <c r="M9" s="1215"/>
      <c r="N9" s="1216"/>
      <c r="O9" s="1100"/>
    </row>
    <row r="10" spans="1:15" s="768" customFormat="1" ht="43.5" customHeight="1">
      <c r="A10" s="917"/>
      <c r="B10" s="779"/>
      <c r="C10" s="784" t="s">
        <v>50</v>
      </c>
      <c r="D10" s="783" t="s">
        <v>256</v>
      </c>
      <c r="E10" s="782" t="s">
        <v>335</v>
      </c>
      <c r="F10" s="781" t="s">
        <v>382</v>
      </c>
      <c r="G10" s="1075">
        <f>IF('内訳詳細(Detail)'!G10="-","-",'内訳詳細(Detail)'!G10/'為替換算(currency conversion)'!$B$3)</f>
        <v>371.69309744247869</v>
      </c>
      <c r="H10" s="1202"/>
      <c r="I10" s="1203"/>
      <c r="J10" s="780">
        <f>IF('内訳詳細(Detail)'!J10="-","-",'内訳詳細(Detail)'!J10/'為替換算(currency conversion)'!$B$3)</f>
        <v>1891.4565954716288</v>
      </c>
      <c r="K10" s="1075">
        <f>IF('内訳詳細(Detail)'!K10="-","-",'内訳詳細(Detail)'!K10/'為替換算(currency conversion)'!$B$3)</f>
        <v>457.16380969841413</v>
      </c>
      <c r="L10" s="1202"/>
      <c r="M10" s="1203"/>
      <c r="N10" s="1204"/>
    </row>
    <row r="11" spans="1:15" s="768" customFormat="1" ht="18" customHeight="1">
      <c r="A11" s="917"/>
      <c r="B11" s="779"/>
      <c r="C11" s="778" t="s">
        <v>373</v>
      </c>
      <c r="D11" s="790" t="s">
        <v>381</v>
      </c>
      <c r="E11" s="789" t="s">
        <v>335</v>
      </c>
      <c r="F11" s="792" t="s">
        <v>380</v>
      </c>
      <c r="G11" s="1076">
        <f>IF('内訳詳細(Detail)'!G11="-","-",'内訳詳細(Detail)'!G11/'為替換算(currency conversion)'!$B$3)</f>
        <v>160.85800715005959</v>
      </c>
      <c r="H11" s="1205"/>
      <c r="I11" s="1206"/>
      <c r="J11" s="787">
        <f>IF('内訳詳細(Detail)'!J11="-","-",'内訳詳細(Detail)'!J11/'為替換算(currency conversion)'!$B$3)</f>
        <v>723.85186543221187</v>
      </c>
      <c r="K11" s="1076">
        <f>IF('内訳詳細(Detail)'!K11="-","-",'内訳詳細(Detail)'!K11/'為替換算(currency conversion)'!$B$3)</f>
        <v>200.51333761114677</v>
      </c>
      <c r="L11" s="1205"/>
      <c r="M11" s="1206"/>
      <c r="N11" s="1207"/>
    </row>
    <row r="12" spans="1:15" s="768" customFormat="1" ht="18" customHeight="1">
      <c r="A12" s="917"/>
      <c r="B12" s="1484" t="s">
        <v>251</v>
      </c>
      <c r="C12" s="1485"/>
      <c r="D12" s="1485"/>
      <c r="E12" s="786" t="s">
        <v>341</v>
      </c>
      <c r="F12" s="791" t="s">
        <v>262</v>
      </c>
      <c r="G12" s="759">
        <f>IF('内訳詳細(Detail)'!G12="-","-",'内訳詳細(Detail)'!G12/'為替換算(currency conversion)'!$B$3)</f>
        <v>1070.1897515812632</v>
      </c>
      <c r="H12" s="1217"/>
      <c r="I12" s="1218"/>
      <c r="J12" s="758">
        <f>IF('内訳詳細(Detail)'!J12="-","-",'内訳詳細(Detail)'!J12/'為替換算(currency conversion)'!$B$3)</f>
        <v>4550.5179209826747</v>
      </c>
      <c r="K12" s="759">
        <f>IF('内訳詳細(Detail)'!K12="-","-",'内訳詳細(Detail)'!K12/'為替換算(currency conversion)'!$B$3)</f>
        <v>1067.0822256852141</v>
      </c>
      <c r="L12" s="1217"/>
      <c r="M12" s="1218"/>
      <c r="N12" s="1219"/>
    </row>
    <row r="13" spans="1:15" s="768" customFormat="1" ht="42.75" customHeight="1">
      <c r="A13" s="917"/>
      <c r="B13" s="779"/>
      <c r="C13" s="784" t="s">
        <v>50</v>
      </c>
      <c r="D13" s="783" t="s">
        <v>378</v>
      </c>
      <c r="E13" s="782" t="s">
        <v>335</v>
      </c>
      <c r="F13" s="781" t="s">
        <v>377</v>
      </c>
      <c r="G13" s="1075">
        <f>IF('内訳詳細(Detail)'!G13="-","-",'内訳詳細(Detail)'!G13/'為替換算(currency conversion)'!$B$3)</f>
        <v>777.77981483179019</v>
      </c>
      <c r="H13" s="1202"/>
      <c r="I13" s="1203"/>
      <c r="J13" s="780">
        <f>IF('内訳詳細(Detail)'!J13="-","-",'内訳詳細(Detail)'!J13/'為替換算(currency conversion)'!$B$3)</f>
        <v>3253.2862773856446</v>
      </c>
      <c r="K13" s="1075">
        <f>IF('内訳詳細(Detail)'!K13="-","-",'内訳詳細(Detail)'!K13/'為替換算(currency conversion)'!$B$3)</f>
        <v>765.1297094142451</v>
      </c>
      <c r="L13" s="1202"/>
      <c r="M13" s="1203"/>
      <c r="N13" s="1204"/>
    </row>
    <row r="14" spans="1:15" s="768" customFormat="1" ht="44.25" customHeight="1">
      <c r="A14" s="917"/>
      <c r="B14" s="779"/>
      <c r="C14" s="778" t="s">
        <v>373</v>
      </c>
      <c r="D14" s="790" t="s">
        <v>259</v>
      </c>
      <c r="E14" s="789" t="s">
        <v>335</v>
      </c>
      <c r="F14" s="788" t="s">
        <v>376</v>
      </c>
      <c r="G14" s="1076">
        <f>IF('内訳詳細(Detail)'!G14="-","-",'内訳詳細(Detail)'!G14/'為替換算(currency conversion)'!$B$3)</f>
        <v>268.62223851865434</v>
      </c>
      <c r="H14" s="1205"/>
      <c r="I14" s="1206"/>
      <c r="J14" s="787">
        <f>IF('内訳詳細(Detail)'!J14="-","-",'内訳詳細(Detail)'!J14/'為替換算(currency conversion)'!$B$3)</f>
        <v>1163.2963608030066</v>
      </c>
      <c r="K14" s="1076">
        <f>IF('内訳詳細(Detail)'!K14="-","-",'内訳詳細(Detail)'!K14/'為替換算(currency conversion)'!$B$3)</f>
        <v>276.67980566504718</v>
      </c>
      <c r="L14" s="1205"/>
      <c r="M14" s="1206"/>
      <c r="N14" s="1207"/>
    </row>
    <row r="15" spans="1:15" s="768" customFormat="1" ht="18" customHeight="1">
      <c r="A15" s="917"/>
      <c r="B15" s="1484" t="s">
        <v>252</v>
      </c>
      <c r="C15" s="1485"/>
      <c r="D15" s="1485"/>
      <c r="E15" s="786" t="s">
        <v>335</v>
      </c>
      <c r="F15" s="785" t="s">
        <v>263</v>
      </c>
      <c r="G15" s="759">
        <f>IF('内訳詳細(Detail)'!G15="-","-",'内訳詳細(Detail)'!G15/'為替換算(currency conversion)'!$B$3)</f>
        <v>699.53249610413422</v>
      </c>
      <c r="H15" s="1217"/>
      <c r="I15" s="1220"/>
      <c r="J15" s="758">
        <f>IF('内訳詳細(Detail)'!J15="-","-",'内訳詳細(Detail)'!J15/'為替換算(currency conversion)'!$B$3)</f>
        <v>3115.4092950774589</v>
      </c>
      <c r="K15" s="759">
        <f>IF('内訳詳細(Detail)'!K15="-","-",'内訳詳細(Detail)'!K15/'為替換算(currency conversion)'!$B$3)</f>
        <v>795.90246585388206</v>
      </c>
      <c r="L15" s="1217"/>
      <c r="M15" s="1220"/>
      <c r="N15" s="1219"/>
    </row>
    <row r="16" spans="1:15" s="768" customFormat="1" ht="44.25" customHeight="1">
      <c r="A16" s="917"/>
      <c r="B16" s="779"/>
      <c r="C16" s="784" t="s">
        <v>50</v>
      </c>
      <c r="D16" s="783" t="s">
        <v>260</v>
      </c>
      <c r="E16" s="782" t="s">
        <v>335</v>
      </c>
      <c r="F16" s="781" t="s">
        <v>374</v>
      </c>
      <c r="G16" s="1075">
        <f>IF('内訳詳細(Detail)'!G16="-","-",'内訳詳細(Detail)'!G16/'為替換算(currency conversion)'!$B$3)</f>
        <v>244.30286919057659</v>
      </c>
      <c r="H16" s="1202"/>
      <c r="I16" s="1203"/>
      <c r="J16" s="780">
        <f>IF('内訳詳細(Detail)'!J16="-","-",'内訳詳細(Detail)'!J16/'為替換算(currency conversion)'!$B$3)</f>
        <v>1016.4268035566963</v>
      </c>
      <c r="K16" s="1075">
        <f>IF('内訳詳細(Detail)'!K16="-","-",'内訳詳細(Detail)'!K16/'為替換算(currency conversion)'!$B$3)</f>
        <v>262.41635346961226</v>
      </c>
      <c r="L16" s="1202"/>
      <c r="M16" s="1203"/>
      <c r="N16" s="1204"/>
    </row>
    <row r="17" spans="1:14" s="768" customFormat="1" ht="18" customHeight="1">
      <c r="A17" s="917"/>
      <c r="B17" s="779"/>
      <c r="C17" s="778" t="s">
        <v>373</v>
      </c>
      <c r="D17" s="777" t="s">
        <v>51</v>
      </c>
      <c r="E17" s="776" t="s">
        <v>335</v>
      </c>
      <c r="F17" s="739" t="s">
        <v>372</v>
      </c>
      <c r="G17" s="1077">
        <f>IF('内訳詳細(Detail)'!G17="-","-",'内訳詳細(Detail)'!G17/'為替換算(currency conversion)'!$B$3)</f>
        <v>263.36969474745621</v>
      </c>
      <c r="H17" s="1208"/>
      <c r="I17" s="1209"/>
      <c r="J17" s="775">
        <f>IF('内訳詳細(Detail)'!J17="-","-",'内訳詳細(Detail)'!J17/'為替換算(currency conversion)'!$B$3)</f>
        <v>1257.0813090109084</v>
      </c>
      <c r="K17" s="1077">
        <f>IF('内訳詳細(Detail)'!K17="-","-",'内訳詳細(Detail)'!K17/'為替換算(currency conversion)'!$B$3)</f>
        <v>333.66028050233751</v>
      </c>
      <c r="L17" s="1208"/>
      <c r="M17" s="1209"/>
      <c r="N17" s="1210"/>
    </row>
    <row r="18" spans="1:14" s="768" customFormat="1" ht="44.25" customHeight="1" thickBot="1">
      <c r="A18" s="917"/>
      <c r="B18" s="774"/>
      <c r="C18" s="773"/>
      <c r="D18" s="772" t="s">
        <v>392</v>
      </c>
      <c r="E18" s="771" t="s">
        <v>335</v>
      </c>
      <c r="F18" s="770" t="s">
        <v>391</v>
      </c>
      <c r="G18" s="1078">
        <f>IF('内訳詳細(Detail)'!G18="-","-",'内訳詳細(Detail)'!G18/'為替換算(currency conversion)'!$B$3)</f>
        <v>174.75478962324686</v>
      </c>
      <c r="H18" s="1211"/>
      <c r="I18" s="1212"/>
      <c r="J18" s="769">
        <f>IF('内訳詳細(Detail)'!J18="-","-",'内訳詳細(Detail)'!J18/'為替換算(currency conversion)'!$B$3)</f>
        <v>761.91218260152164</v>
      </c>
      <c r="K18" s="1078">
        <f>IF('内訳詳細(Detail)'!K18="-","-",'内訳詳細(Detail)'!K18/'為替換算(currency conversion)'!$B$3)</f>
        <v>181.46484554037949</v>
      </c>
      <c r="L18" s="1211"/>
      <c r="M18" s="1212"/>
      <c r="N18" s="1213"/>
    </row>
    <row r="19" spans="1:14" ht="14.25" customHeight="1">
      <c r="B19" s="757"/>
      <c r="C19" s="757"/>
      <c r="D19" s="757"/>
      <c r="E19" s="757"/>
      <c r="F19" s="757"/>
      <c r="G19" s="795"/>
      <c r="H19" s="795"/>
      <c r="I19" s="795"/>
      <c r="J19" s="795"/>
      <c r="K19" s="795"/>
      <c r="L19" s="795"/>
      <c r="M19" s="795"/>
      <c r="N19" s="795"/>
    </row>
    <row r="20" spans="1:14" ht="14.25" customHeight="1">
      <c r="B20" s="757"/>
      <c r="C20" s="757"/>
      <c r="D20" s="757"/>
      <c r="E20" s="757"/>
      <c r="F20" s="757"/>
      <c r="G20" s="766"/>
      <c r="H20" s="766"/>
      <c r="I20" s="766"/>
      <c r="J20" s="766"/>
      <c r="K20" s="766"/>
      <c r="L20" s="766"/>
      <c r="M20" s="766"/>
      <c r="N20" s="766"/>
    </row>
    <row r="21" spans="1:14" s="747" customFormat="1" ht="18" customHeight="1">
      <c r="C21" s="748" t="s">
        <v>390</v>
      </c>
      <c r="E21" s="748"/>
      <c r="F21" s="748"/>
      <c r="G21" s="763"/>
      <c r="H21" s="763"/>
      <c r="I21" s="763"/>
      <c r="J21" s="763"/>
      <c r="K21" s="763"/>
      <c r="L21" s="763"/>
      <c r="M21" s="763"/>
      <c r="N21" s="763"/>
    </row>
    <row r="22" spans="1:14" s="747" customFormat="1" ht="18" customHeight="1" thickBot="1">
      <c r="B22" s="748"/>
      <c r="C22" s="734" t="str">
        <f>"（単位：百万"&amp;'為替換算(currency conversion)'!$A$3&amp;"/Unit: "&amp;'為替換算(currency conversion)'!$A$3&amp;" million）"</f>
        <v>（単位：百万USD/Unit: USD million）</v>
      </c>
      <c r="E22" s="748"/>
      <c r="F22" s="748"/>
      <c r="G22" s="763"/>
      <c r="H22" s="763"/>
      <c r="I22" s="763"/>
      <c r="J22" s="763"/>
      <c r="K22" s="763"/>
      <c r="L22" s="763"/>
      <c r="M22" s="763"/>
      <c r="N22" s="763"/>
    </row>
    <row r="23" spans="1:14" s="762" customFormat="1" ht="18" customHeight="1">
      <c r="B23" s="746"/>
      <c r="C23" s="745"/>
      <c r="D23" s="1491" t="s">
        <v>368</v>
      </c>
      <c r="E23" s="1493" t="s">
        <v>341</v>
      </c>
      <c r="F23" s="1495" t="s">
        <v>367</v>
      </c>
      <c r="G23" s="1497" t="s">
        <v>540</v>
      </c>
      <c r="H23" s="1498"/>
      <c r="I23" s="1498"/>
      <c r="J23" s="1499"/>
      <c r="K23" s="1488" t="s">
        <v>575</v>
      </c>
      <c r="L23" s="1489"/>
      <c r="M23" s="1489"/>
      <c r="N23" s="1490"/>
    </row>
    <row r="24" spans="1:14" s="762" customFormat="1" ht="24.75" thickBot="1">
      <c r="B24" s="744"/>
      <c r="C24" s="743"/>
      <c r="D24" s="1492"/>
      <c r="E24" s="1494"/>
      <c r="F24" s="1496"/>
      <c r="G24" s="742" t="s">
        <v>386</v>
      </c>
      <c r="H24" s="755" t="s">
        <v>353</v>
      </c>
      <c r="I24" s="741" t="s">
        <v>352</v>
      </c>
      <c r="J24" s="740" t="s">
        <v>351</v>
      </c>
      <c r="K24" s="742" t="s">
        <v>386</v>
      </c>
      <c r="L24" s="755" t="s">
        <v>353</v>
      </c>
      <c r="M24" s="741" t="s">
        <v>352</v>
      </c>
      <c r="N24" s="740" t="s">
        <v>351</v>
      </c>
    </row>
    <row r="25" spans="1:14" s="768" customFormat="1" ht="18" customHeight="1">
      <c r="A25" s="917"/>
      <c r="B25" s="1482" t="s">
        <v>384</v>
      </c>
      <c r="C25" s="1483"/>
      <c r="D25" s="1483"/>
      <c r="E25" s="794" t="s">
        <v>335</v>
      </c>
      <c r="F25" s="793" t="s">
        <v>261</v>
      </c>
      <c r="G25" s="761">
        <f>IF('内訳詳細(Detail)'!G25="-","-",'内訳詳細(Detail)'!G25/'為替換算(currency conversion)'!$B$3)</f>
        <v>1291.1082592354935</v>
      </c>
      <c r="H25" s="1214"/>
      <c r="I25" s="1215"/>
      <c r="J25" s="760">
        <f>IF('内訳詳細(Detail)'!J25="-","-",'内訳詳細(Detail)'!J25/'為替換算(currency conversion)'!$B$3)</f>
        <v>4088.3490695755795</v>
      </c>
      <c r="K25" s="761">
        <f>IF('内訳詳細(Detail)'!K25="-","-",'内訳詳細(Detail)'!K25/'為替換算(currency conversion)'!$B$3)</f>
        <v>929.30607755064625</v>
      </c>
      <c r="L25" s="1214"/>
      <c r="M25" s="1215"/>
      <c r="N25" s="1216"/>
    </row>
    <row r="26" spans="1:14" s="768" customFormat="1" ht="43.5" customHeight="1">
      <c r="A26" s="917"/>
      <c r="B26" s="779"/>
      <c r="C26" s="784" t="s">
        <v>50</v>
      </c>
      <c r="D26" s="783" t="s">
        <v>256</v>
      </c>
      <c r="E26" s="782" t="s">
        <v>335</v>
      </c>
      <c r="F26" s="1072" t="s">
        <v>382</v>
      </c>
      <c r="G26" s="1075">
        <f>IF('内訳詳細(Detail)'!G26="-","-",'内訳詳細(Detail)'!G26/'為替換算(currency conversion)'!$B$3)</f>
        <v>724.17270143917858</v>
      </c>
      <c r="H26" s="1202"/>
      <c r="I26" s="1203"/>
      <c r="J26" s="780">
        <f>IF('内訳詳細(Detail)'!J26="-","-",'内訳詳細(Detail)'!J26/'為替換算(currency conversion)'!$B$3)</f>
        <v>2293.7574479787331</v>
      </c>
      <c r="K26" s="1075">
        <f>IF('内訳詳細(Detail)'!K26="-","-",'内訳詳細(Detail)'!K26/'為替換算(currency conversion)'!$B$3)</f>
        <v>516.47263727197731</v>
      </c>
      <c r="L26" s="1202"/>
      <c r="M26" s="1203"/>
      <c r="N26" s="1204"/>
    </row>
    <row r="27" spans="1:14" s="768" customFormat="1" ht="18" customHeight="1">
      <c r="A27" s="917"/>
      <c r="B27" s="779"/>
      <c r="C27" s="778" t="s">
        <v>373</v>
      </c>
      <c r="D27" s="790" t="s">
        <v>381</v>
      </c>
      <c r="E27" s="789" t="s">
        <v>335</v>
      </c>
      <c r="F27" s="792" t="s">
        <v>380</v>
      </c>
      <c r="G27" s="1076">
        <f>IF('内訳詳細(Detail)'!G27="-","-",'内訳詳細(Detail)'!G27/'為替換算(currency conversion)'!$B$3)</f>
        <v>320.81767348061231</v>
      </c>
      <c r="H27" s="1205"/>
      <c r="I27" s="1206"/>
      <c r="J27" s="787">
        <f>IF('内訳詳細(Detail)'!J27="-","-",'内訳詳細(Detail)'!J27/'為替換算(currency conversion)'!$B$3)</f>
        <v>1020.5335044458703</v>
      </c>
      <c r="K27" s="1076">
        <f>IF('内訳詳細(Detail)'!K27="-","-",'内訳詳細(Detail)'!K27/'為替換算(currency conversion)'!$B$3)</f>
        <v>209.96424970208085</v>
      </c>
      <c r="L27" s="1205"/>
      <c r="M27" s="1206"/>
      <c r="N27" s="1207"/>
    </row>
    <row r="28" spans="1:14" s="768" customFormat="1" ht="18" customHeight="1">
      <c r="A28" s="917"/>
      <c r="B28" s="1484" t="s">
        <v>251</v>
      </c>
      <c r="C28" s="1485"/>
      <c r="D28" s="1485"/>
      <c r="E28" s="786" t="s">
        <v>341</v>
      </c>
      <c r="F28" s="791" t="s">
        <v>262</v>
      </c>
      <c r="G28" s="759">
        <f>IF('内訳詳細(Detail)'!G28="-","-",'内訳詳細(Detail)'!G28/'為替換算(currency conversion)'!$B$3)</f>
        <v>867.55889632413596</v>
      </c>
      <c r="H28" s="1217"/>
      <c r="I28" s="1218"/>
      <c r="J28" s="758">
        <f>IF('内訳詳細(Detail)'!J28="-","-",'内訳詳細(Detail)'!J28/'為替換算(currency conversion)'!$B$3)</f>
        <v>3744.5962049683744</v>
      </c>
      <c r="K28" s="759">
        <f>IF('内訳詳細(Detail)'!K28="-","-",'内訳詳細(Detail)'!K28/'為替換算(currency conversion)'!$B$3)</f>
        <v>1341.076175634797</v>
      </c>
      <c r="L28" s="1217"/>
      <c r="M28" s="1218"/>
      <c r="N28" s="1219"/>
    </row>
    <row r="29" spans="1:14" s="768" customFormat="1" ht="42.75" customHeight="1">
      <c r="A29" s="917"/>
      <c r="B29" s="779"/>
      <c r="C29" s="784" t="s">
        <v>50</v>
      </c>
      <c r="D29" s="783" t="s">
        <v>378</v>
      </c>
      <c r="E29" s="782" t="s">
        <v>335</v>
      </c>
      <c r="F29" s="781" t="s">
        <v>377</v>
      </c>
      <c r="G29" s="1075">
        <f>IF('内訳詳細(Detail)'!G29="-","-",'内訳詳細(Detail)'!G29/'為替換算(currency conversion)'!$B$3)</f>
        <v>572.31643597029972</v>
      </c>
      <c r="H29" s="1202"/>
      <c r="I29" s="1203"/>
      <c r="J29" s="780">
        <f>IF('内訳詳細(Detail)'!J29="-","-",'内訳詳細(Detail)'!J29/'為替換算(currency conversion)'!$B$3)</f>
        <v>2745.8245485379043</v>
      </c>
      <c r="K29" s="1075">
        <f>IF('内訳詳細(Detail)'!K29="-","-",'内訳詳細(Detail)'!K29/'為替換算(currency conversion)'!$B$3)</f>
        <v>1081.3823448528738</v>
      </c>
      <c r="L29" s="1202"/>
      <c r="M29" s="1203"/>
      <c r="N29" s="1204"/>
    </row>
    <row r="30" spans="1:14" s="768" customFormat="1" ht="44.25" customHeight="1">
      <c r="A30" s="917"/>
      <c r="B30" s="779"/>
      <c r="C30" s="778" t="s">
        <v>373</v>
      </c>
      <c r="D30" s="790" t="s">
        <v>259</v>
      </c>
      <c r="E30" s="789" t="s">
        <v>335</v>
      </c>
      <c r="F30" s="788" t="s">
        <v>376</v>
      </c>
      <c r="G30" s="1076">
        <f>IF('内訳詳細(Detail)'!G30="-","-",'内訳詳細(Detail)'!G30/'為替換算(currency conversion)'!$B$3)</f>
        <v>264.95554129617744</v>
      </c>
      <c r="H30" s="1205"/>
      <c r="I30" s="1206"/>
      <c r="J30" s="787">
        <f>IF('内訳詳細(Detail)'!J30="-","-",'内訳詳細(Detail)'!J30/'為替換算(currency conversion)'!$B$3)</f>
        <v>852.1312677605647</v>
      </c>
      <c r="K30" s="1076">
        <f>IF('内訳詳細(Detail)'!K30="-","-",'内訳詳細(Detail)'!K30/'為替換算(currency conversion)'!$B$3)</f>
        <v>154.86295719130993</v>
      </c>
      <c r="L30" s="1205"/>
      <c r="M30" s="1206"/>
      <c r="N30" s="1207"/>
    </row>
    <row r="31" spans="1:14" s="768" customFormat="1" ht="18" customHeight="1">
      <c r="A31" s="917"/>
      <c r="B31" s="1484" t="s">
        <v>252</v>
      </c>
      <c r="C31" s="1485"/>
      <c r="D31" s="1485"/>
      <c r="E31" s="786" t="s">
        <v>335</v>
      </c>
      <c r="F31" s="785" t="s">
        <v>263</v>
      </c>
      <c r="G31" s="759">
        <f>IF('内訳詳細(Detail)'!G31="-","-",'内訳詳細(Detail)'!G31/'為替換算(currency conversion)'!$B$3)</f>
        <v>700.59583829865244</v>
      </c>
      <c r="H31" s="1217"/>
      <c r="I31" s="1220"/>
      <c r="J31" s="758">
        <f>IF('内訳詳細(Detail)'!J31="-","-",'内訳詳細(Detail)'!J31/'為替換算(currency conversion)'!$B$3)</f>
        <v>2717.4901457512146</v>
      </c>
      <c r="K31" s="759">
        <f>IF('内訳詳細(Detail)'!K31="-","-",'内訳詳細(Detail)'!K31/'為替換算(currency conversion)'!$B$3)</f>
        <v>709.1759097992483</v>
      </c>
      <c r="L31" s="1217"/>
      <c r="M31" s="1220"/>
      <c r="N31" s="1219"/>
    </row>
    <row r="32" spans="1:14" s="768" customFormat="1" ht="44.25" customHeight="1">
      <c r="A32" s="917"/>
      <c r="B32" s="779"/>
      <c r="C32" s="784" t="s">
        <v>50</v>
      </c>
      <c r="D32" s="783" t="s">
        <v>260</v>
      </c>
      <c r="E32" s="782" t="s">
        <v>335</v>
      </c>
      <c r="F32" s="781" t="s">
        <v>374</v>
      </c>
      <c r="G32" s="1075">
        <f>IF('内訳詳細(Detail)'!G32="-","-",'内訳詳細(Detail)'!G32/'為替換算(currency conversion)'!$B$3)</f>
        <v>212.87927399394994</v>
      </c>
      <c r="H32" s="1202"/>
      <c r="I32" s="1203"/>
      <c r="J32" s="780">
        <f>IF('内訳詳細(Detail)'!J32="-","-",'内訳詳細(Detail)'!J32/'為替換算(currency conversion)'!$B$3)</f>
        <v>699.49582913190943</v>
      </c>
      <c r="K32" s="1075">
        <f>IF('内訳詳細(Detail)'!K32="-","-",'内訳詳細(Detail)'!K32/'為替換算(currency conversion)'!$B$3)</f>
        <v>172.80227335227792</v>
      </c>
      <c r="L32" s="1202"/>
      <c r="M32" s="1203"/>
      <c r="N32" s="1204"/>
    </row>
    <row r="33" spans="1:14" s="768" customFormat="1" ht="18" customHeight="1">
      <c r="A33" s="917"/>
      <c r="B33" s="779"/>
      <c r="C33" s="778" t="s">
        <v>373</v>
      </c>
      <c r="D33" s="777" t="s">
        <v>51</v>
      </c>
      <c r="E33" s="776" t="s">
        <v>335</v>
      </c>
      <c r="F33" s="739" t="s">
        <v>372</v>
      </c>
      <c r="G33" s="1077">
        <f>IF('内訳詳細(Detail)'!G33="-","-",'内訳詳細(Detail)'!G33/'為替換算(currency conversion)'!$B$3)</f>
        <v>360.83050692089097</v>
      </c>
      <c r="H33" s="1208"/>
      <c r="I33" s="1209"/>
      <c r="J33" s="775">
        <f>IF('内訳詳細(Detail)'!J33="-","-",'内訳詳細(Detail)'!J33/'為替換算(currency conversion)'!$B$3)</f>
        <v>1409.1759097992483</v>
      </c>
      <c r="K33" s="1077">
        <f>IF('内訳詳細(Detail)'!K33="-","-",'内訳詳細(Detail)'!K33/'為替換算(currency conversion)'!$B$3)</f>
        <v>394.53662113850947</v>
      </c>
      <c r="L33" s="1208"/>
      <c r="M33" s="1209"/>
      <c r="N33" s="1210"/>
    </row>
    <row r="34" spans="1:14" s="768" customFormat="1" ht="44.25" customHeight="1" thickBot="1">
      <c r="A34" s="917"/>
      <c r="B34" s="774"/>
      <c r="C34" s="773"/>
      <c r="D34" s="772" t="s">
        <v>371</v>
      </c>
      <c r="E34" s="771" t="s">
        <v>335</v>
      </c>
      <c r="F34" s="770" t="s">
        <v>370</v>
      </c>
      <c r="G34" s="1078">
        <f>IF('内訳詳細(Detail)'!G34="-","-",'内訳詳細(Detail)'!G34/'為替換算(currency conversion)'!$B$3)</f>
        <v>110.86259052158768</v>
      </c>
      <c r="H34" s="1211"/>
      <c r="I34" s="1212"/>
      <c r="J34" s="769">
        <f>IF('内訳詳細(Detail)'!J34="-","-",'内訳詳細(Detail)'!J34/'為替換算(currency conversion)'!$B$3)</f>
        <v>537.32697772481436</v>
      </c>
      <c r="K34" s="1078">
        <f>IF('内訳詳細(Detail)'!K34="-","-",'内訳詳細(Detail)'!K34/'為替換算(currency conversion)'!$B$3)</f>
        <v>125.42854523787697</v>
      </c>
      <c r="L34" s="1211"/>
      <c r="M34" s="1212"/>
      <c r="N34" s="1213"/>
    </row>
    <row r="35" spans="1:14" s="733" customFormat="1" ht="15" customHeight="1">
      <c r="A35" s="736"/>
      <c r="B35" s="735"/>
      <c r="G35" s="767"/>
      <c r="H35" s="767"/>
      <c r="I35" s="766"/>
      <c r="J35" s="767"/>
      <c r="K35" s="767"/>
      <c r="L35" s="767"/>
      <c r="M35" s="767"/>
      <c r="N35" s="767"/>
    </row>
    <row r="36" spans="1:14" s="733" customFormat="1" ht="15" customHeight="1">
      <c r="A36" s="736"/>
      <c r="B36" s="735"/>
      <c r="G36" s="767"/>
      <c r="H36" s="767"/>
      <c r="I36" s="767"/>
      <c r="J36" s="767"/>
      <c r="K36" s="767"/>
      <c r="L36" s="767"/>
      <c r="M36" s="767"/>
      <c r="N36" s="767"/>
    </row>
    <row r="37" spans="1:14" ht="8.25" customHeight="1">
      <c r="B37" s="757"/>
      <c r="C37" s="757"/>
      <c r="D37" s="757"/>
      <c r="E37" s="757"/>
      <c r="F37" s="757"/>
      <c r="G37" s="766"/>
      <c r="H37" s="766"/>
      <c r="I37" s="766"/>
      <c r="J37" s="766"/>
      <c r="K37" s="766"/>
      <c r="L37" s="766"/>
      <c r="M37" s="766"/>
      <c r="N37" s="766"/>
    </row>
    <row r="38" spans="1:14" s="737" customFormat="1" ht="18" customHeight="1">
      <c r="B38" s="1401"/>
      <c r="C38" s="738" t="s">
        <v>369</v>
      </c>
      <c r="D38" s="1401"/>
      <c r="E38" s="764"/>
      <c r="F38" s="764"/>
    </row>
    <row r="39" spans="1:14" s="747" customFormat="1" ht="18" customHeight="1" thickBot="1">
      <c r="B39" s="748"/>
      <c r="C39" s="734" t="str">
        <f>"（単位：百万"&amp;'為替換算(currency conversion)'!$A$3&amp;"/Unit: "&amp;'為替換算(currency conversion)'!$A$3&amp;" million）"</f>
        <v>（単位：百万USD/Unit: USD million）</v>
      </c>
      <c r="E39" s="748"/>
      <c r="F39" s="748"/>
      <c r="G39" s="763"/>
      <c r="H39" s="763"/>
      <c r="I39" s="763"/>
      <c r="J39" s="763"/>
      <c r="K39" s="763"/>
      <c r="L39" s="763"/>
      <c r="M39" s="763"/>
      <c r="N39" s="763"/>
    </row>
    <row r="40" spans="1:14" s="762" customFormat="1" ht="18" customHeight="1">
      <c r="B40" s="746"/>
      <c r="C40" s="745"/>
      <c r="D40" s="1491" t="s">
        <v>368</v>
      </c>
      <c r="E40" s="1493" t="s">
        <v>341</v>
      </c>
      <c r="F40" s="1495" t="s">
        <v>367</v>
      </c>
      <c r="G40" s="1497" t="s">
        <v>540</v>
      </c>
      <c r="H40" s="1498"/>
      <c r="I40" s="1498"/>
      <c r="J40" s="1499"/>
      <c r="K40" s="1488" t="s">
        <v>575</v>
      </c>
      <c r="L40" s="1489"/>
      <c r="M40" s="1489"/>
      <c r="N40" s="1490"/>
    </row>
    <row r="41" spans="1:14" s="762" customFormat="1" ht="24.75" thickBot="1">
      <c r="B41" s="744"/>
      <c r="C41" s="743"/>
      <c r="D41" s="1492"/>
      <c r="E41" s="1494"/>
      <c r="F41" s="1496"/>
      <c r="G41" s="742" t="s">
        <v>386</v>
      </c>
      <c r="H41" s="755" t="s">
        <v>353</v>
      </c>
      <c r="I41" s="741" t="s">
        <v>352</v>
      </c>
      <c r="J41" s="740" t="s">
        <v>351</v>
      </c>
      <c r="K41" s="742" t="s">
        <v>386</v>
      </c>
      <c r="L41" s="755" t="s">
        <v>353</v>
      </c>
      <c r="M41" s="741" t="s">
        <v>352</v>
      </c>
      <c r="N41" s="740" t="s">
        <v>351</v>
      </c>
    </row>
    <row r="42" spans="1:14" s="768" customFormat="1" ht="18" customHeight="1">
      <c r="A42" s="917"/>
      <c r="B42" s="1482" t="s">
        <v>384</v>
      </c>
      <c r="C42" s="1483"/>
      <c r="D42" s="1483"/>
      <c r="E42" s="794" t="s">
        <v>335</v>
      </c>
      <c r="F42" s="793" t="s">
        <v>261</v>
      </c>
      <c r="G42" s="761">
        <f>IF('内訳詳細(Detail)'!G42="-","-",'内訳詳細(Detail)'!G42/'為替換算(currency conversion)'!$B$3)</f>
        <v>681.81318177651474</v>
      </c>
      <c r="H42" s="1214"/>
      <c r="I42" s="1215"/>
      <c r="J42" s="1216"/>
      <c r="K42" s="761">
        <f>IF('内訳詳細(Detail)'!K42="-","-",'内訳詳細(Detail)'!K42/'為替換算(currency conversion)'!$B$3)</f>
        <v>814.30011916765966</v>
      </c>
      <c r="L42" s="1214"/>
      <c r="M42" s="1215"/>
      <c r="N42" s="1216"/>
    </row>
    <row r="43" spans="1:14" s="768" customFormat="1" ht="18" customHeight="1">
      <c r="A43" s="917"/>
      <c r="B43" s="779"/>
      <c r="C43" s="784" t="s">
        <v>50</v>
      </c>
      <c r="D43" s="783" t="s">
        <v>366</v>
      </c>
      <c r="E43" s="782" t="s">
        <v>335</v>
      </c>
      <c r="F43" s="1072" t="s">
        <v>365</v>
      </c>
      <c r="G43" s="1075">
        <f>IF('内訳詳細(Detail)'!G43="-","-",'内訳詳細(Detail)'!G43/'為替換算(currency conversion)'!$B$3)</f>
        <v>151.09542579521496</v>
      </c>
      <c r="H43" s="1202"/>
      <c r="I43" s="1203"/>
      <c r="J43" s="1204"/>
      <c r="K43" s="1075">
        <f>IF('内訳詳細(Detail)'!K43="-","-",'内訳詳細(Detail)'!K43/'為替換算(currency conversion)'!$B$3)</f>
        <v>138.74782289852416</v>
      </c>
      <c r="L43" s="1202"/>
      <c r="M43" s="1203"/>
      <c r="N43" s="1204"/>
    </row>
    <row r="44" spans="1:14" s="768" customFormat="1" ht="18" customHeight="1">
      <c r="A44" s="917"/>
      <c r="B44" s="779"/>
      <c r="C44" s="778"/>
      <c r="D44" s="1221" t="s">
        <v>364</v>
      </c>
      <c r="E44" s="1222" t="s">
        <v>335</v>
      </c>
      <c r="F44" s="1223" t="s">
        <v>362</v>
      </c>
      <c r="G44" s="1076">
        <f>IF('内訳詳細(Detail)'!G44="-","-",'内訳詳細(Detail)'!G44/'為替換算(currency conversion)'!$B$3)</f>
        <v>238.39031991933265</v>
      </c>
      <c r="H44" s="1205"/>
      <c r="I44" s="1209"/>
      <c r="J44" s="1207"/>
      <c r="K44" s="1076">
        <f>IF('内訳詳細(Detail)'!K44="-","-",'内訳詳細(Detail)'!K44/'為替換算(currency conversion)'!$B$3)</f>
        <v>361.49967916399299</v>
      </c>
      <c r="L44" s="1205"/>
      <c r="M44" s="1209"/>
      <c r="N44" s="1227"/>
    </row>
    <row r="45" spans="1:14" s="768" customFormat="1" ht="18" customHeight="1">
      <c r="A45" s="917"/>
      <c r="B45" s="779"/>
      <c r="C45" s="778" t="s">
        <v>373</v>
      </c>
      <c r="D45" s="1221" t="s">
        <v>577</v>
      </c>
      <c r="E45" s="1222" t="s">
        <v>335</v>
      </c>
      <c r="F45" s="1223" t="s">
        <v>361</v>
      </c>
      <c r="G45" s="1224">
        <f>IF('内訳詳細(Detail)'!G45="-","-",'内訳詳細(Detail)'!G45/'為替換算(currency conversion)'!$B$3)</f>
        <v>276.53313777614812</v>
      </c>
      <c r="H45" s="1225"/>
      <c r="I45" s="1226"/>
      <c r="J45" s="1227"/>
      <c r="K45" s="1224">
        <f>IF('内訳詳細(Detail)'!K45="-","-",'内訳詳細(Detail)'!K45/'為替換算(currency conversion)'!$B$3)</f>
        <v>297.67164726372721</v>
      </c>
      <c r="L45" s="1225"/>
      <c r="M45" s="1226"/>
      <c r="N45" s="1227"/>
    </row>
    <row r="46" spans="1:14" s="768" customFormat="1" ht="18" customHeight="1">
      <c r="A46" s="917"/>
      <c r="B46" s="779"/>
      <c r="C46" s="778"/>
      <c r="D46" s="790" t="s">
        <v>4</v>
      </c>
      <c r="E46" s="789" t="s">
        <v>335</v>
      </c>
      <c r="F46" s="792" t="s">
        <v>360</v>
      </c>
      <c r="G46" s="1076">
        <f>IF('内訳詳細(Detail)'!G46="-","-",'内訳詳細(Detail)'!G46/'為替換算(currency conversion)'!$B$3)</f>
        <v>15.794298285819048</v>
      </c>
      <c r="H46" s="1205"/>
      <c r="I46" s="1206"/>
      <c r="J46" s="1207"/>
      <c r="K46" s="1076">
        <f>IF('内訳詳細(Detail)'!K46="-","-",'内訳詳細(Detail)'!K46/'為替換算(currency conversion)'!$B$3)</f>
        <v>16.380969841415343</v>
      </c>
      <c r="L46" s="1205"/>
      <c r="M46" s="1206"/>
      <c r="N46" s="1207"/>
    </row>
    <row r="47" spans="1:14" s="768" customFormat="1" ht="18" customHeight="1">
      <c r="A47" s="917"/>
      <c r="B47" s="1484" t="s">
        <v>251</v>
      </c>
      <c r="C47" s="1485"/>
      <c r="D47" s="1485"/>
      <c r="E47" s="786" t="s">
        <v>341</v>
      </c>
      <c r="F47" s="791" t="s">
        <v>262</v>
      </c>
      <c r="G47" s="759">
        <f>IF('内訳詳細(Detail)'!G47="-","-",'内訳詳細(Detail)'!G47/'為替換算(currency conversion)'!$B$3)</f>
        <v>1070.1897515812632</v>
      </c>
      <c r="H47" s="1217"/>
      <c r="I47" s="1218"/>
      <c r="J47" s="1219"/>
      <c r="K47" s="759">
        <f>IF('内訳詳細(Detail)'!K47="-","-",'内訳詳細(Detail)'!K47/'為替換算(currency conversion)'!$B$3)</f>
        <v>1067.0822256852141</v>
      </c>
      <c r="L47" s="1217"/>
      <c r="M47" s="1218"/>
      <c r="N47" s="1219"/>
    </row>
    <row r="48" spans="1:14" s="768" customFormat="1" ht="18" customHeight="1">
      <c r="A48" s="917"/>
      <c r="B48" s="779"/>
      <c r="C48" s="784" t="s">
        <v>50</v>
      </c>
      <c r="D48" s="783" t="s">
        <v>366</v>
      </c>
      <c r="E48" s="782" t="s">
        <v>335</v>
      </c>
      <c r="F48" s="781" t="s">
        <v>365</v>
      </c>
      <c r="G48" s="1075">
        <f>IF('内訳詳細(Detail)'!G48="-","-",'内訳詳細(Detail)'!G48/'為替換算(currency conversion)'!$B$3)</f>
        <v>584.73737281144008</v>
      </c>
      <c r="H48" s="1202"/>
      <c r="I48" s="1203"/>
      <c r="J48" s="1204"/>
      <c r="K48" s="1075">
        <f>IF('内訳詳細(Detail)'!K48="-","-",'内訳詳細(Detail)'!K48/'為替換算(currency conversion)'!$B$3)</f>
        <v>605.64671372261432</v>
      </c>
      <c r="L48" s="1202"/>
      <c r="M48" s="1203"/>
      <c r="N48" s="1204"/>
    </row>
    <row r="49" spans="1:14" s="768" customFormat="1" ht="18" customHeight="1">
      <c r="A49" s="917"/>
      <c r="B49" s="779"/>
      <c r="C49" s="778"/>
      <c r="D49" s="1221" t="s">
        <v>364</v>
      </c>
      <c r="E49" s="1222" t="s">
        <v>335</v>
      </c>
      <c r="F49" s="1228" t="s">
        <v>362</v>
      </c>
      <c r="G49" s="1076">
        <f>IF('内訳詳細(Detail)'!G49="-","-",'内訳詳細(Detail)'!G49/'為替換算(currency conversion)'!$B$3)</f>
        <v>228.71940599504995</v>
      </c>
      <c r="H49" s="1205"/>
      <c r="I49" s="1209"/>
      <c r="J49" s="1207"/>
      <c r="K49" s="1076">
        <f>IF('内訳詳細(Detail)'!K49="-","-",'内訳詳細(Detail)'!K49/'為替換算(currency conversion)'!$B$3)</f>
        <v>199.91749931249427</v>
      </c>
      <c r="L49" s="1205"/>
      <c r="M49" s="1209"/>
      <c r="N49" s="1227"/>
    </row>
    <row r="50" spans="1:14" s="768" customFormat="1" ht="18" customHeight="1">
      <c r="A50" s="917"/>
      <c r="B50" s="779"/>
      <c r="C50" s="778" t="s">
        <v>373</v>
      </c>
      <c r="D50" s="1221" t="s">
        <v>577</v>
      </c>
      <c r="E50" s="1222" t="s">
        <v>335</v>
      </c>
      <c r="F50" s="1228" t="s">
        <v>361</v>
      </c>
      <c r="G50" s="1224">
        <f>IF('内訳詳細(Detail)'!G50="-","-",'内訳詳細(Detail)'!G50/'為替換算(currency conversion)'!$B$3)</f>
        <v>244.76120634338619</v>
      </c>
      <c r="H50" s="1225"/>
      <c r="I50" s="1226"/>
      <c r="J50" s="1227"/>
      <c r="K50" s="1224">
        <f>IF('内訳詳細(Detail)'!K50="-","-",'内訳詳細(Detail)'!K50/'為替換算(currency conversion)'!$B$3)</f>
        <v>251.1412595104959</v>
      </c>
      <c r="L50" s="1225"/>
      <c r="M50" s="1226"/>
      <c r="N50" s="1227"/>
    </row>
    <row r="51" spans="1:14" s="768" customFormat="1" ht="18" customHeight="1">
      <c r="A51" s="917"/>
      <c r="B51" s="779"/>
      <c r="C51" s="778"/>
      <c r="D51" s="790" t="s">
        <v>4</v>
      </c>
      <c r="E51" s="789" t="s">
        <v>335</v>
      </c>
      <c r="F51" s="788" t="s">
        <v>360</v>
      </c>
      <c r="G51" s="1076">
        <f>IF('内訳詳細(Detail)'!G51="-","-",'内訳詳細(Detail)'!G51/'為替換算(currency conversion)'!$B$3)</f>
        <v>11.971766431386929</v>
      </c>
      <c r="H51" s="1205"/>
      <c r="I51" s="1206"/>
      <c r="J51" s="1207"/>
      <c r="K51" s="1076">
        <f>IF('内訳詳細(Detail)'!K51="-","-",'内訳詳細(Detail)'!K51/'為替換算(currency conversion)'!$B$3)</f>
        <v>10.376753139609496</v>
      </c>
      <c r="L51" s="1205"/>
      <c r="M51" s="1206"/>
      <c r="N51" s="1207"/>
    </row>
    <row r="52" spans="1:14" s="768" customFormat="1" ht="18" customHeight="1">
      <c r="A52" s="917"/>
      <c r="B52" s="1484" t="s">
        <v>252</v>
      </c>
      <c r="C52" s="1485"/>
      <c r="D52" s="1485"/>
      <c r="E52" s="786" t="s">
        <v>335</v>
      </c>
      <c r="F52" s="785" t="s">
        <v>263</v>
      </c>
      <c r="G52" s="759">
        <f>IF('内訳詳細(Detail)'!G52="-","-",'内訳詳細(Detail)'!G52/'為替換算(currency conversion)'!$B$3)</f>
        <v>699.53249610413422</v>
      </c>
      <c r="H52" s="1217"/>
      <c r="I52" s="1220"/>
      <c r="J52" s="1219"/>
      <c r="K52" s="759">
        <f>IF('内訳詳細(Detail)'!K52="-","-",'内訳詳細(Detail)'!K52/'為替換算(currency conversion)'!$B$3)</f>
        <v>795.90246585388206</v>
      </c>
      <c r="L52" s="1217"/>
      <c r="M52" s="1220"/>
      <c r="N52" s="1219"/>
    </row>
    <row r="53" spans="1:14" s="768" customFormat="1" ht="18" customHeight="1">
      <c r="A53" s="917"/>
      <c r="B53" s="779"/>
      <c r="C53" s="784" t="s">
        <v>50</v>
      </c>
      <c r="D53" s="783" t="s">
        <v>366</v>
      </c>
      <c r="E53" s="782" t="s">
        <v>335</v>
      </c>
      <c r="F53" s="781" t="s">
        <v>365</v>
      </c>
      <c r="G53" s="1075">
        <f>IF('内訳詳細(Detail)'!G53="-","-",'内訳詳細(Detail)'!G53/'為替換算(currency conversion)'!$B$3)</f>
        <v>173.20561004675039</v>
      </c>
      <c r="H53" s="1202"/>
      <c r="I53" s="1203"/>
      <c r="J53" s="1204"/>
      <c r="K53" s="1075">
        <f>IF('内訳詳細(Detail)'!K53="-","-",'内訳詳細(Detail)'!K53/'為替換算(currency conversion)'!$B$3)</f>
        <v>194.48162068017234</v>
      </c>
      <c r="L53" s="1202"/>
      <c r="M53" s="1203"/>
      <c r="N53" s="1204"/>
    </row>
    <row r="54" spans="1:14" s="768" customFormat="1" ht="18" customHeight="1">
      <c r="A54" s="917"/>
      <c r="B54" s="779"/>
      <c r="C54" s="778"/>
      <c r="D54" s="1221" t="s">
        <v>364</v>
      </c>
      <c r="E54" s="1222" t="s">
        <v>335</v>
      </c>
      <c r="F54" s="1228" t="s">
        <v>362</v>
      </c>
      <c r="G54" s="1076">
        <f>IF('内訳詳細(Detail)'!G54="-","-",'内訳詳細(Detail)'!G54/'為替換算(currency conversion)'!$B$3)</f>
        <v>230.0669172243102</v>
      </c>
      <c r="H54" s="1205"/>
      <c r="I54" s="1209"/>
      <c r="J54" s="1207"/>
      <c r="K54" s="1076">
        <f>IF('内訳詳細(Detail)'!K54="-","-",'内訳詳細(Detail)'!K54/'為替換算(currency conversion)'!$B$3)</f>
        <v>262.54468787239892</v>
      </c>
      <c r="L54" s="1205"/>
      <c r="M54" s="1209"/>
      <c r="N54" s="1210"/>
    </row>
    <row r="55" spans="1:14" s="768" customFormat="1" ht="18" customHeight="1">
      <c r="A55" s="917"/>
      <c r="B55" s="779"/>
      <c r="C55" s="778" t="s">
        <v>373</v>
      </c>
      <c r="D55" s="777" t="s">
        <v>577</v>
      </c>
      <c r="E55" s="776" t="s">
        <v>335</v>
      </c>
      <c r="F55" s="739" t="s">
        <v>361</v>
      </c>
      <c r="G55" s="1077">
        <f>IF('内訳詳細(Detail)'!G55="-","-",'内訳詳細(Detail)'!G55/'為替換算(currency conversion)'!$B$3)</f>
        <v>211.24759372994774</v>
      </c>
      <c r="H55" s="1208"/>
      <c r="I55" s="1229"/>
      <c r="J55" s="1210"/>
      <c r="K55" s="1077">
        <f>IF('内訳詳細(Detail)'!K55="-","-",'内訳詳細(Detail)'!K55/'為替換算(currency conversion)'!$B$3)</f>
        <v>253.63461362178018</v>
      </c>
      <c r="L55" s="1208"/>
      <c r="M55" s="1229"/>
      <c r="N55" s="1210"/>
    </row>
    <row r="56" spans="1:14" s="768" customFormat="1" ht="18" customHeight="1">
      <c r="A56" s="917"/>
      <c r="B56" s="1234"/>
      <c r="C56" s="1235"/>
      <c r="D56" s="1236" t="s">
        <v>4</v>
      </c>
      <c r="E56" s="1237" t="s">
        <v>335</v>
      </c>
      <c r="F56" s="1238" t="s">
        <v>360</v>
      </c>
      <c r="G56" s="1239">
        <f>IF('内訳詳細(Detail)'!G56="-","-",'内訳詳細(Detail)'!G56/'為替換算(currency conversion)'!$B$3)</f>
        <v>85.012375103125862</v>
      </c>
      <c r="H56" s="1240"/>
      <c r="I56" s="1206"/>
      <c r="J56" s="1241"/>
      <c r="K56" s="1239">
        <f>IF('内訳詳細(Detail)'!K56="-","-",'内訳詳細(Detail)'!K56/'為替換算(currency conversion)'!$B$3)</f>
        <v>85.241543679530665</v>
      </c>
      <c r="L56" s="1240"/>
      <c r="M56" s="1206"/>
      <c r="N56" s="1241"/>
    </row>
    <row r="57" spans="1:14" s="768" customFormat="1" ht="18" customHeight="1">
      <c r="A57" s="917"/>
      <c r="B57" s="1486" t="s">
        <v>578</v>
      </c>
      <c r="C57" s="1487"/>
      <c r="D57" s="1487"/>
      <c r="E57" s="764" t="s">
        <v>335</v>
      </c>
      <c r="F57" s="1230" t="s">
        <v>615</v>
      </c>
      <c r="G57" s="1231">
        <f>IF('内訳詳細(Detail)'!G57="-","-",'内訳詳細(Detail)'!G57/'為替換算(currency conversion)'!$B$3)</f>
        <v>1006.1875515629297</v>
      </c>
      <c r="H57" s="1232"/>
      <c r="I57" s="1218"/>
      <c r="J57" s="1233"/>
      <c r="K57" s="1231">
        <f>IF('内訳詳細(Detail)'!K57="-","-",'内訳詳細(Detail)'!K57/'為替換算(currency conversion)'!$B$3)</f>
        <v>919.10349252910441</v>
      </c>
      <c r="L57" s="1232"/>
      <c r="M57" s="1218"/>
      <c r="N57" s="1233"/>
    </row>
    <row r="58" spans="1:14" s="768" customFormat="1" ht="18" customHeight="1">
      <c r="A58" s="917"/>
      <c r="B58" s="779"/>
      <c r="C58" s="784" t="s">
        <v>50</v>
      </c>
      <c r="D58" s="783" t="s">
        <v>366</v>
      </c>
      <c r="E58" s="782" t="s">
        <v>335</v>
      </c>
      <c r="F58" s="781" t="s">
        <v>365</v>
      </c>
      <c r="G58" s="1075">
        <f>IF('内訳詳細(Detail)'!G58="-","-",'内訳詳細(Detail)'!G58/'為替換算(currency conversion)'!$B$3)</f>
        <v>402.76835640297003</v>
      </c>
      <c r="H58" s="1202"/>
      <c r="I58" s="1203"/>
      <c r="J58" s="1204"/>
      <c r="K58" s="1075">
        <f>IF('内訳詳細(Detail)'!K58="-","-",'内訳詳細(Detail)'!K58/'為替換算(currency conversion)'!$B$3)</f>
        <v>252.36960308002566</v>
      </c>
      <c r="L58" s="1202"/>
      <c r="M58" s="1203"/>
      <c r="N58" s="1204"/>
    </row>
    <row r="59" spans="1:14" s="768" customFormat="1" ht="18" customHeight="1">
      <c r="A59" s="917"/>
      <c r="B59" s="779"/>
      <c r="C59" s="778"/>
      <c r="D59" s="1221" t="s">
        <v>364</v>
      </c>
      <c r="E59" s="1222" t="s">
        <v>335</v>
      </c>
      <c r="F59" s="1228" t="s">
        <v>362</v>
      </c>
      <c r="G59" s="1076">
        <f>IF('内訳詳細(Detail)'!G59="-","-",'内訳詳細(Detail)'!G59/'為替換算(currency conversion)'!$B$3)</f>
        <v>60.399669997249973</v>
      </c>
      <c r="H59" s="1205"/>
      <c r="I59" s="1209"/>
      <c r="J59" s="1207"/>
      <c r="K59" s="1076">
        <f>IF('内訳詳細(Detail)'!K59="-","-",'内訳詳細(Detail)'!K59/'為替換算(currency conversion)'!$B$3)</f>
        <v>126.46438720322669</v>
      </c>
      <c r="L59" s="1205"/>
      <c r="M59" s="1209"/>
      <c r="N59" s="1210"/>
    </row>
    <row r="60" spans="1:14" s="768" customFormat="1" ht="18" customHeight="1">
      <c r="A60" s="917"/>
      <c r="B60" s="779"/>
      <c r="C60" s="778" t="s">
        <v>373</v>
      </c>
      <c r="D60" s="777" t="s">
        <v>577</v>
      </c>
      <c r="E60" s="776" t="s">
        <v>335</v>
      </c>
      <c r="F60" s="739" t="s">
        <v>361</v>
      </c>
      <c r="G60" s="1077">
        <f>IF('内訳詳細(Detail)'!G60="-","-",'内訳詳細(Detail)'!G60/'為替換算(currency conversion)'!$B$3)</f>
        <v>543.02869190576587</v>
      </c>
      <c r="H60" s="1208"/>
      <c r="I60" s="1229"/>
      <c r="J60" s="1210"/>
      <c r="K60" s="1077">
        <f>IF('内訳詳細(Detail)'!K60="-","-",'内訳詳細(Detail)'!K60/'為替換算(currency conversion)'!$B$3)</f>
        <v>512.86094050783754</v>
      </c>
      <c r="L60" s="1208"/>
      <c r="M60" s="1229"/>
      <c r="N60" s="1210"/>
    </row>
    <row r="61" spans="1:14" s="768" customFormat="1" ht="18" customHeight="1">
      <c r="A61" s="917"/>
      <c r="B61" s="1234"/>
      <c r="C61" s="1235"/>
      <c r="D61" s="1236" t="s">
        <v>4</v>
      </c>
      <c r="E61" s="1237" t="s">
        <v>335</v>
      </c>
      <c r="F61" s="1238" t="s">
        <v>360</v>
      </c>
      <c r="G61" s="1239" t="str">
        <f>IF('内訳詳細(Detail)'!G61="-","-",'内訳詳細(Detail)'!G61/'為替換算(currency conversion)'!$B$3)</f>
        <v>-</v>
      </c>
      <c r="H61" s="1240"/>
      <c r="I61" s="1206"/>
      <c r="J61" s="1241"/>
      <c r="K61" s="1239">
        <f>IF('内訳詳細(Detail)'!K61="-","-",'内訳詳細(Detail)'!K61/'為替換算(currency conversion)'!$B$3)</f>
        <v>27.408561738014484</v>
      </c>
      <c r="L61" s="1240"/>
      <c r="M61" s="1206"/>
      <c r="N61" s="1241"/>
    </row>
    <row r="62" spans="1:14" s="768" customFormat="1" ht="18" customHeight="1">
      <c r="A62" s="917"/>
      <c r="B62" s="1486" t="s">
        <v>574</v>
      </c>
      <c r="C62" s="1487"/>
      <c r="D62" s="1487"/>
      <c r="E62" s="764" t="s">
        <v>335</v>
      </c>
      <c r="F62" s="1230" t="s">
        <v>616</v>
      </c>
      <c r="G62" s="1231">
        <f>IF('内訳詳細(Detail)'!G62="-","-",'内訳詳細(Detail)'!G62/'為替換算(currency conversion)'!$B$3)</f>
        <v>786.6073883949033</v>
      </c>
      <c r="H62" s="1232"/>
      <c r="I62" s="1218"/>
      <c r="J62" s="1233"/>
      <c r="K62" s="1231">
        <f>IF('内訳詳細(Detail)'!K62="-","-",'内訳詳細(Detail)'!K62/'為替換算(currency conversion)'!$B$3)</f>
        <v>944.63287194059944</v>
      </c>
      <c r="L62" s="1232"/>
      <c r="M62" s="1218"/>
      <c r="N62" s="1233"/>
    </row>
    <row r="63" spans="1:14" s="768" customFormat="1" ht="18" customHeight="1">
      <c r="A63" s="917"/>
      <c r="B63" s="779"/>
      <c r="C63" s="784" t="s">
        <v>50</v>
      </c>
      <c r="D63" s="783" t="s">
        <v>366</v>
      </c>
      <c r="E63" s="782" t="s">
        <v>335</v>
      </c>
      <c r="F63" s="781" t="s">
        <v>365</v>
      </c>
      <c r="G63" s="1075">
        <f>IF('内訳詳細(Detail)'!G63="-","-",'内訳詳細(Detail)'!G63/'為替換算(currency conversion)'!$B$3)</f>
        <v>81.098175818131821</v>
      </c>
      <c r="H63" s="1202"/>
      <c r="I63" s="1203"/>
      <c r="J63" s="1204"/>
      <c r="K63" s="1075">
        <f>IF('内訳詳細(Detail)'!K63="-","-",'内訳詳細(Detail)'!K63/'為替換算(currency conversion)'!$B$3)</f>
        <v>95.251627096892477</v>
      </c>
      <c r="L63" s="1202"/>
      <c r="M63" s="1203"/>
      <c r="N63" s="1204"/>
    </row>
    <row r="64" spans="1:14" s="768" customFormat="1" ht="18" customHeight="1">
      <c r="A64" s="917"/>
      <c r="B64" s="779"/>
      <c r="C64" s="778"/>
      <c r="D64" s="1221" t="s">
        <v>364</v>
      </c>
      <c r="E64" s="1222" t="s">
        <v>335</v>
      </c>
      <c r="F64" s="1228" t="s">
        <v>362</v>
      </c>
      <c r="G64" s="1076">
        <f>IF('内訳詳細(Detail)'!G64="-","-",'内訳詳細(Detail)'!G64/'為替換算(currency conversion)'!$B$3)</f>
        <v>193.96828306902557</v>
      </c>
      <c r="H64" s="1205"/>
      <c r="I64" s="1209"/>
      <c r="J64" s="1207"/>
      <c r="K64" s="1076">
        <f>IF('内訳詳細(Detail)'!K64="-","-",'内訳詳細(Detail)'!K64/'為替換算(currency conversion)'!$B$3)</f>
        <v>185.73654780456502</v>
      </c>
      <c r="L64" s="1242"/>
      <c r="M64" s="1229"/>
      <c r="N64" s="1210"/>
    </row>
    <row r="65" spans="1:14" s="768" customFormat="1" ht="18" customHeight="1">
      <c r="A65" s="917"/>
      <c r="B65" s="779"/>
      <c r="C65" s="778" t="s">
        <v>373</v>
      </c>
      <c r="D65" s="777" t="s">
        <v>577</v>
      </c>
      <c r="E65" s="776" t="s">
        <v>335</v>
      </c>
      <c r="F65" s="739" t="s">
        <v>361</v>
      </c>
      <c r="G65" s="1077">
        <f>IF('内訳詳細(Detail)'!G65="-","-",'内訳詳細(Detail)'!G65/'為替換算(currency conversion)'!$B$3)</f>
        <v>493.78494820790172</v>
      </c>
      <c r="H65" s="1208"/>
      <c r="I65" s="1229"/>
      <c r="J65" s="1210"/>
      <c r="K65" s="1077">
        <f>IF('内訳詳細(Detail)'!K65="-","-",'内訳詳細(Detail)'!K65/'為替換算(currency conversion)'!$B$3)</f>
        <v>624.07186726556051</v>
      </c>
      <c r="L65" s="1208"/>
      <c r="M65" s="1209"/>
      <c r="N65" s="1210"/>
    </row>
    <row r="66" spans="1:14" s="768" customFormat="1" ht="18" customHeight="1" thickBot="1">
      <c r="A66" s="917"/>
      <c r="B66" s="774"/>
      <c r="C66" s="773"/>
      <c r="D66" s="772" t="s">
        <v>4</v>
      </c>
      <c r="E66" s="771" t="s">
        <v>335</v>
      </c>
      <c r="F66" s="770" t="s">
        <v>360</v>
      </c>
      <c r="G66" s="1078">
        <f>IF('内訳詳細(Detail)'!G66="-","-",'内訳詳細(Detail)'!G66/'為替換算(currency conversion)'!$B$3)</f>
        <v>17.755981299844166</v>
      </c>
      <c r="H66" s="1211"/>
      <c r="I66" s="1212"/>
      <c r="J66" s="1213"/>
      <c r="K66" s="1078">
        <f>IF('内訳詳細(Detail)'!K66="-","-",'内訳詳細(Detail)'!K66/'為替換算(currency conversion)'!$B$3)</f>
        <v>39.572829773581446</v>
      </c>
      <c r="L66" s="1211"/>
      <c r="M66" s="1212"/>
      <c r="N66" s="1213"/>
    </row>
    <row r="67" spans="1:14" ht="7.5" customHeight="1" thickBot="1">
      <c r="B67" s="757"/>
    </row>
    <row r="68" spans="1:14">
      <c r="B68" s="1480" t="s">
        <v>94</v>
      </c>
      <c r="C68" s="1481"/>
      <c r="D68" s="1481"/>
      <c r="E68" s="1276" t="s">
        <v>335</v>
      </c>
      <c r="F68" s="1277" t="s">
        <v>611</v>
      </c>
      <c r="G68" s="1278">
        <f>IF('内訳詳細(Detail)'!G68="-","-",'内訳詳細(Detail)'!G68/'為替換算(currency conversion)'!$B$3)</f>
        <v>4311.3209276743974</v>
      </c>
      <c r="H68" s="1279"/>
      <c r="I68" s="1280"/>
      <c r="J68" s="1281"/>
      <c r="K68" s="1278">
        <f>IF('内訳詳細(Detail)'!K68="-","-",'内訳詳細(Detail)'!K68/'為替換算(currency conversion)'!$B$3)</f>
        <v>4631.4052617105144</v>
      </c>
      <c r="L68" s="1279"/>
      <c r="M68" s="1280"/>
      <c r="N68" s="1281"/>
    </row>
    <row r="69" spans="1:14">
      <c r="B69" s="779"/>
      <c r="C69" s="1282" t="s">
        <v>50</v>
      </c>
      <c r="D69" s="783" t="s">
        <v>366</v>
      </c>
      <c r="E69" s="782" t="s">
        <v>335</v>
      </c>
      <c r="F69" s="781" t="s">
        <v>365</v>
      </c>
      <c r="G69" s="1075">
        <f>IF('内訳詳細(Detail)'!G69="-","-",'内訳詳細(Detail)'!G69/'為替換算(currency conversion)'!$B$3)</f>
        <v>1394.2432853607113</v>
      </c>
      <c r="H69" s="1202"/>
      <c r="I69" s="1203"/>
      <c r="J69" s="1204"/>
      <c r="K69" s="1075">
        <f>IF('内訳詳細(Detail)'!K69="-","-",'内訳詳細(Detail)'!K69/'為替換算(currency conversion)'!$B$3)</f>
        <v>1287.9548996241635</v>
      </c>
      <c r="L69" s="1202"/>
      <c r="M69" s="1203"/>
      <c r="N69" s="1204"/>
    </row>
    <row r="70" spans="1:14">
      <c r="B70" s="779"/>
      <c r="C70" s="778"/>
      <c r="D70" s="1221" t="s">
        <v>364</v>
      </c>
      <c r="E70" s="1222" t="s">
        <v>335</v>
      </c>
      <c r="F70" s="1228" t="s">
        <v>362</v>
      </c>
      <c r="G70" s="1076">
        <f>IF('内訳詳細(Detail)'!G70="-","-",'内訳詳細(Detail)'!G70/'為替換算(currency conversion)'!$B$3)</f>
        <v>992.57493812448433</v>
      </c>
      <c r="H70" s="1205"/>
      <c r="I70" s="1209"/>
      <c r="J70" s="1207"/>
      <c r="K70" s="1076">
        <f>IF('内訳詳細(Detail)'!K70="-","-",'内訳詳細(Detail)'!K70/'為替換算(currency conversion)'!$B$3)</f>
        <v>1194.1241177009808</v>
      </c>
      <c r="L70" s="1242"/>
      <c r="M70" s="1229"/>
      <c r="N70" s="1210"/>
    </row>
    <row r="71" spans="1:14">
      <c r="B71" s="779"/>
      <c r="C71" s="778" t="s">
        <v>373</v>
      </c>
      <c r="D71" s="777" t="s">
        <v>577</v>
      </c>
      <c r="E71" s="776" t="s">
        <v>335</v>
      </c>
      <c r="F71" s="739" t="s">
        <v>361</v>
      </c>
      <c r="G71" s="1077">
        <f>IF('内訳詳細(Detail)'!G71="-","-",'内訳詳細(Detail)'!G71/'為替換算(currency conversion)'!$B$3)</f>
        <v>1790.5765881382345</v>
      </c>
      <c r="H71" s="1208"/>
      <c r="I71" s="1229"/>
      <c r="J71" s="1210"/>
      <c r="K71" s="1077">
        <f>IF('内訳詳細(Detail)'!K71="-","-",'内訳詳細(Detail)'!K71/'為替換算(currency conversion)'!$B$3)</f>
        <v>1961.6646805390044</v>
      </c>
      <c r="L71" s="1208"/>
      <c r="M71" s="1209"/>
      <c r="N71" s="1210"/>
    </row>
    <row r="72" spans="1:14" ht="18" thickBot="1">
      <c r="B72" s="1283"/>
      <c r="C72" s="1284"/>
      <c r="D72" s="772" t="s">
        <v>4</v>
      </c>
      <c r="E72" s="771" t="s">
        <v>335</v>
      </c>
      <c r="F72" s="770" t="s">
        <v>360</v>
      </c>
      <c r="G72" s="1078">
        <f>IF('内訳詳細(Detail)'!G72="-","-",'内訳詳細(Detail)'!G72/'為替換算(currency conversion)'!$B$3)</f>
        <v>133.93528279402327</v>
      </c>
      <c r="H72" s="1211"/>
      <c r="I72" s="1212"/>
      <c r="J72" s="1213"/>
      <c r="K72" s="1078">
        <f>IF('内訳詳細(Detail)'!K72="-","-",'内訳詳細(Detail)'!K72/'為替換算(currency conversion)'!$B$3)</f>
        <v>187.66156384636537</v>
      </c>
      <c r="L72" s="1211"/>
      <c r="M72" s="1212"/>
      <c r="N72" s="1213"/>
    </row>
    <row r="74" spans="1:14">
      <c r="C74" s="756" t="s">
        <v>658</v>
      </c>
    </row>
    <row r="75" spans="1:14">
      <c r="C75" s="756" t="s">
        <v>659</v>
      </c>
    </row>
    <row r="76" spans="1:14">
      <c r="C76" s="756" t="s">
        <v>656</v>
      </c>
    </row>
  </sheetData>
  <mergeCells count="27">
    <mergeCell ref="K7:N7"/>
    <mergeCell ref="B12:D12"/>
    <mergeCell ref="B15:D15"/>
    <mergeCell ref="D23:D24"/>
    <mergeCell ref="E23:E24"/>
    <mergeCell ref="F23:F24"/>
    <mergeCell ref="B9:D9"/>
    <mergeCell ref="D7:D8"/>
    <mergeCell ref="E7:E8"/>
    <mergeCell ref="F7:F8"/>
    <mergeCell ref="G7:J7"/>
    <mergeCell ref="B68:D68"/>
    <mergeCell ref="K23:N23"/>
    <mergeCell ref="B25:D25"/>
    <mergeCell ref="B28:D28"/>
    <mergeCell ref="B31:D31"/>
    <mergeCell ref="D40:D41"/>
    <mergeCell ref="E40:E41"/>
    <mergeCell ref="F40:F41"/>
    <mergeCell ref="G40:J40"/>
    <mergeCell ref="K40:N40"/>
    <mergeCell ref="G23:J23"/>
    <mergeCell ref="B42:D42"/>
    <mergeCell ref="B47:D47"/>
    <mergeCell ref="B52:D52"/>
    <mergeCell ref="B57:D57"/>
    <mergeCell ref="B62:D62"/>
  </mergeCells>
  <phoneticPr fontId="9"/>
  <printOptions horizontalCentered="1" verticalCentered="1"/>
  <pageMargins left="0" right="0" top="0" bottom="0" header="0.31496062992125984" footer="0.31496062992125984"/>
  <pageSetup paperSize="9" scale="4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showGridLines="0" view="pageBreakPreview" zoomScale="80" zoomScaleNormal="60" zoomScaleSheetLayoutView="80" workbookViewId="0">
      <selection activeCell="B1" sqref="B1"/>
    </sheetView>
  </sheetViews>
  <sheetFormatPr defaultColWidth="13" defaultRowHeight="14.25"/>
  <cols>
    <col min="1" max="1" width="1.875" style="734" customWidth="1"/>
    <col min="2" max="2" width="1.625" style="734" customWidth="1"/>
    <col min="3" max="3" width="2.375" style="734" customWidth="1"/>
    <col min="4" max="4" width="28.75" style="734" customWidth="1"/>
    <col min="5" max="5" width="1.625" style="734" customWidth="1"/>
    <col min="6" max="6" width="38.125" style="734" customWidth="1"/>
    <col min="7" max="7" width="15.125" style="734" customWidth="1"/>
    <col min="8" max="10" width="15.5" style="734" customWidth="1"/>
    <col min="11" max="14" width="15.375" style="734" customWidth="1"/>
    <col min="15" max="16384" width="13" style="734"/>
  </cols>
  <sheetData>
    <row r="1" spans="1:14" s="751" customFormat="1" ht="19.5" customHeight="1">
      <c r="B1" s="754"/>
      <c r="C1" s="754" t="s">
        <v>718</v>
      </c>
      <c r="D1" s="753"/>
      <c r="E1" s="753"/>
      <c r="F1" s="753"/>
      <c r="G1" s="752"/>
      <c r="H1" s="752"/>
      <c r="I1" s="752"/>
      <c r="J1" s="752"/>
      <c r="K1" s="752"/>
      <c r="L1" s="752"/>
      <c r="M1" s="752"/>
      <c r="N1" s="752" t="s">
        <v>713</v>
      </c>
    </row>
    <row r="2" spans="1:14" s="733" customFormat="1" ht="15" customHeight="1">
      <c r="B2" s="1409" t="s">
        <v>719</v>
      </c>
      <c r="C2" s="749"/>
    </row>
    <row r="3" spans="1:14" s="747" customFormat="1" ht="18" customHeight="1">
      <c r="B3" s="749"/>
      <c r="C3" s="749" t="s">
        <v>425</v>
      </c>
    </row>
    <row r="4" spans="1:14" s="733" customFormat="1" ht="9" customHeight="1">
      <c r="B4" s="749"/>
    </row>
    <row r="5" spans="1:14" ht="18" customHeight="1" thickBot="1">
      <c r="C5" s="734" t="str">
        <f>"（単位：百万"&amp;'為替換算(currency conversion)'!$A$3&amp;"/Unit: "&amp;'為替換算(currency conversion)'!$A$3&amp;" million）"</f>
        <v>（単位：百万USD/Unit: USD million）</v>
      </c>
    </row>
    <row r="6" spans="1:14" ht="18" customHeight="1">
      <c r="C6" s="1500" t="s">
        <v>423</v>
      </c>
      <c r="D6" s="1501"/>
      <c r="E6" s="1504" t="s">
        <v>422</v>
      </c>
      <c r="F6" s="1506" t="s">
        <v>421</v>
      </c>
      <c r="G6" s="1497" t="s">
        <v>540</v>
      </c>
      <c r="H6" s="1498"/>
      <c r="I6" s="1498"/>
      <c r="J6" s="1499"/>
      <c r="K6" s="1497" t="s">
        <v>575</v>
      </c>
      <c r="L6" s="1498"/>
      <c r="M6" s="1498"/>
      <c r="N6" s="1499"/>
    </row>
    <row r="7" spans="1:14" ht="23.25" thickBot="1">
      <c r="C7" s="1502"/>
      <c r="D7" s="1503"/>
      <c r="E7" s="1505"/>
      <c r="F7" s="1507"/>
      <c r="G7" s="898" t="s">
        <v>541</v>
      </c>
      <c r="H7" s="897" t="s">
        <v>542</v>
      </c>
      <c r="I7" s="896" t="s">
        <v>543</v>
      </c>
      <c r="J7" s="1081" t="s">
        <v>709</v>
      </c>
      <c r="K7" s="898" t="s">
        <v>617</v>
      </c>
      <c r="L7" s="897" t="s">
        <v>710</v>
      </c>
      <c r="M7" s="920" t="s">
        <v>711</v>
      </c>
      <c r="N7" s="1081" t="s">
        <v>712</v>
      </c>
    </row>
    <row r="8" spans="1:14" ht="18" customHeight="1">
      <c r="A8" s="918"/>
      <c r="C8" s="886" t="s">
        <v>420</v>
      </c>
      <c r="D8" s="861"/>
      <c r="E8" s="860" t="s">
        <v>335</v>
      </c>
      <c r="F8" s="885" t="s">
        <v>419</v>
      </c>
      <c r="G8" s="884"/>
      <c r="H8" s="883"/>
      <c r="I8" s="882"/>
      <c r="J8" s="881"/>
      <c r="K8" s="884"/>
      <c r="L8" s="883"/>
      <c r="M8" s="921"/>
      <c r="N8" s="881"/>
    </row>
    <row r="9" spans="1:14" ht="18" customHeight="1">
      <c r="A9" s="918"/>
      <c r="B9" s="918"/>
      <c r="C9" s="816" t="s">
        <v>418</v>
      </c>
      <c r="D9" s="895"/>
      <c r="E9" s="833" t="s">
        <v>335</v>
      </c>
      <c r="F9" s="832" t="s">
        <v>417</v>
      </c>
      <c r="G9" s="894">
        <f>IF('BS(Balance Sheets) '!G9="-","-",'BS(Balance Sheets) '!G9/'為替換算(currency conversion)'!$B$3)</f>
        <v>6722.1101842515354</v>
      </c>
      <c r="H9" s="1245"/>
      <c r="I9" s="1328"/>
      <c r="J9" s="893">
        <f>IF('BS(Balance Sheets) '!J9="-","-",'BS(Balance Sheets) '!J9/'為替換算(currency conversion)'!$B$3)</f>
        <v>7795.8566321386006</v>
      </c>
      <c r="K9" s="894">
        <f>IF('BS(Balance Sheets) '!K9="-","-",'BS(Balance Sheets) '!K9/'為替換算(currency conversion)'!$B$3)</f>
        <v>7219.6901640847009</v>
      </c>
      <c r="L9" s="1245"/>
      <c r="M9" s="1246"/>
      <c r="N9" s="1247"/>
    </row>
    <row r="10" spans="1:14" ht="18" customHeight="1">
      <c r="A10" s="918"/>
      <c r="B10" s="918"/>
      <c r="C10" s="816"/>
      <c r="D10" s="876" t="s">
        <v>585</v>
      </c>
      <c r="E10" s="830" t="s">
        <v>335</v>
      </c>
      <c r="F10" s="829" t="s">
        <v>675</v>
      </c>
      <c r="G10" s="875">
        <f>IF('BS(Balance Sheets) '!G10="-","-",'BS(Balance Sheets) '!G10/'為替換算(currency conversion)'!$B$3)</f>
        <v>1780.2823356861306</v>
      </c>
      <c r="H10" s="1248"/>
      <c r="I10" s="1329"/>
      <c r="J10" s="874">
        <f>IF('BS(Balance Sheets) '!J10="-","-",'BS(Balance Sheets) '!J10/'為替換算(currency conversion)'!$B$3)</f>
        <v>1742.322852690439</v>
      </c>
      <c r="K10" s="875">
        <f>IF('BS(Balance Sheets) '!K10="-","-",'BS(Balance Sheets) '!K10/'為替換算(currency conversion)'!$B$3)</f>
        <v>1780.823173526446</v>
      </c>
      <c r="L10" s="1248"/>
      <c r="M10" s="1249"/>
      <c r="N10" s="1250"/>
    </row>
    <row r="11" spans="1:14" ht="18" customHeight="1">
      <c r="A11" s="918"/>
      <c r="B11" s="918"/>
      <c r="C11" s="816"/>
      <c r="D11" s="828" t="s">
        <v>586</v>
      </c>
      <c r="E11" s="827" t="s">
        <v>335</v>
      </c>
      <c r="F11" s="826" t="s">
        <v>676</v>
      </c>
      <c r="G11" s="843">
        <f>IF('BS(Balance Sheets) '!G11="-","-",'BS(Balance Sheets) '!G11/'為替換算(currency conversion)'!$B$3)</f>
        <v>3334.2836190301587</v>
      </c>
      <c r="H11" s="1149"/>
      <c r="I11" s="1147"/>
      <c r="J11" s="842">
        <f>IF('BS(Balance Sheets) '!J11="-","-",'BS(Balance Sheets) '!J11/'為替換算(currency conversion)'!$B$3)</f>
        <v>4449.197909982583</v>
      </c>
      <c r="K11" s="843">
        <f>IF('BS(Balance Sheets) '!K11="-","-",'BS(Balance Sheets) '!K11/'為替換算(currency conversion)'!$B$3)</f>
        <v>3699.1016591804932</v>
      </c>
      <c r="L11" s="1149"/>
      <c r="M11" s="1151"/>
      <c r="N11" s="1150"/>
    </row>
    <row r="12" spans="1:14" ht="18" customHeight="1">
      <c r="A12" s="918"/>
      <c r="B12" s="918"/>
      <c r="C12" s="816"/>
      <c r="D12" s="828" t="s">
        <v>587</v>
      </c>
      <c r="E12" s="827" t="s">
        <v>335</v>
      </c>
      <c r="F12" s="826" t="s">
        <v>677</v>
      </c>
      <c r="G12" s="843">
        <f>IF('BS(Balance Sheets) '!G12="-","-",'BS(Balance Sheets) '!G12/'為替換算(currency conversion)'!$B$3)</f>
        <v>740.80117334311115</v>
      </c>
      <c r="H12" s="1149"/>
      <c r="I12" s="1147"/>
      <c r="J12" s="842">
        <f>IF('BS(Balance Sheets) '!J12="-","-",'BS(Balance Sheets) '!J12/'為替換算(currency conversion)'!$B$3)</f>
        <v>751.19625996883303</v>
      </c>
      <c r="K12" s="843">
        <f>IF('BS(Balance Sheets) '!K12="-","-",'BS(Balance Sheets) '!K12/'為替換算(currency conversion)'!$B$3)</f>
        <v>771.08809240076994</v>
      </c>
      <c r="L12" s="1149"/>
      <c r="M12" s="1151"/>
      <c r="N12" s="1150"/>
    </row>
    <row r="13" spans="1:14" ht="18" customHeight="1">
      <c r="A13" s="918"/>
      <c r="B13" s="918"/>
      <c r="C13" s="816"/>
      <c r="D13" s="828" t="s">
        <v>588</v>
      </c>
      <c r="E13" s="827" t="s">
        <v>335</v>
      </c>
      <c r="F13" s="826" t="s">
        <v>679</v>
      </c>
      <c r="G13" s="843">
        <f>IF('BS(Balance Sheets) '!G13="-","-",'BS(Balance Sheets) '!G13/'為替換算(currency conversion)'!$B$3)</f>
        <v>158.89632413603445</v>
      </c>
      <c r="H13" s="1149"/>
      <c r="I13" s="1147"/>
      <c r="J13" s="842">
        <f>IF('BS(Balance Sheets) '!J13="-","-",'BS(Balance Sheets) '!J13/'為替換算(currency conversion)'!$B$3)</f>
        <v>197.47914565954716</v>
      </c>
      <c r="K13" s="843">
        <f>IF('BS(Balance Sheets) '!K13="-","-",'BS(Balance Sheets) '!K13/'為替換算(currency conversion)'!$B$3)</f>
        <v>189.51324594371619</v>
      </c>
      <c r="L13" s="1149"/>
      <c r="M13" s="1151"/>
      <c r="N13" s="1150"/>
    </row>
    <row r="14" spans="1:14" ht="18" customHeight="1">
      <c r="A14" s="918"/>
      <c r="B14" s="918"/>
      <c r="C14" s="816"/>
      <c r="D14" s="828" t="s">
        <v>589</v>
      </c>
      <c r="E14" s="827" t="s">
        <v>335</v>
      </c>
      <c r="F14" s="826" t="s">
        <v>678</v>
      </c>
      <c r="G14" s="843">
        <f>IF('BS(Balance Sheets) '!G14="-","-",'BS(Balance Sheets) '!G14/'為替換算(currency conversion)'!$B$3)</f>
        <v>114.10761756347969</v>
      </c>
      <c r="H14" s="1149"/>
      <c r="I14" s="1147"/>
      <c r="J14" s="842">
        <f>IF('BS(Balance Sheets) '!J14="-","-",'BS(Balance Sheets) '!J14/'為替換算(currency conversion)'!$B$3)</f>
        <v>109.03840865340544</v>
      </c>
      <c r="K14" s="843">
        <f>IF('BS(Balance Sheets) '!K14="-","-",'BS(Balance Sheets) '!K14/'為替換算(currency conversion)'!$B$3)</f>
        <v>130.27775231460262</v>
      </c>
      <c r="L14" s="1149"/>
      <c r="M14" s="1151"/>
      <c r="N14" s="1150"/>
    </row>
    <row r="15" spans="1:14" ht="18" customHeight="1">
      <c r="A15" s="918"/>
      <c r="B15" s="918"/>
      <c r="C15" s="824"/>
      <c r="D15" s="823" t="s">
        <v>590</v>
      </c>
      <c r="E15" s="822" t="s">
        <v>335</v>
      </c>
      <c r="F15" s="821" t="s">
        <v>680</v>
      </c>
      <c r="G15" s="818">
        <f>IF('BS(Balance Sheets) '!G15="-","-",'BS(Balance Sheets) '!G15/'為替換算(currency conversion)'!$B$3)</f>
        <v>593.73911449262073</v>
      </c>
      <c r="H15" s="1251"/>
      <c r="I15" s="1252"/>
      <c r="J15" s="817">
        <f>IF('BS(Balance Sheets) '!J15="-","-",'BS(Balance Sheets) '!J15/'為替換算(currency conversion)'!$B$3)</f>
        <v>546.62205518379324</v>
      </c>
      <c r="K15" s="818">
        <f>IF('BS(Balance Sheets) '!K15="-","-",'BS(Balance Sheets) '!K15/'為替換算(currency conversion)'!$B$3)</f>
        <v>648.88624071867264</v>
      </c>
      <c r="L15" s="1251"/>
      <c r="M15" s="1252"/>
      <c r="N15" s="1253"/>
    </row>
    <row r="16" spans="1:14" ht="18" customHeight="1">
      <c r="A16" s="918"/>
      <c r="B16" s="918"/>
      <c r="C16" s="866" t="s">
        <v>591</v>
      </c>
      <c r="D16" s="865"/>
      <c r="E16" s="814" t="s">
        <v>335</v>
      </c>
      <c r="F16" s="813" t="s">
        <v>636</v>
      </c>
      <c r="G16" s="812">
        <f>IF('BS(Balance Sheets) '!G16="-","-",'BS(Balance Sheets) '!G16/'為替換算(currency conversion)'!$B$3)</f>
        <v>12781.492345769548</v>
      </c>
      <c r="H16" s="1254"/>
      <c r="I16" s="1330"/>
      <c r="J16" s="811">
        <f>IF('BS(Balance Sheets) '!J16="-","-",'BS(Balance Sheets) '!J16/'為替換算(currency conversion)'!$B$3)</f>
        <v>13014.501787514895</v>
      </c>
      <c r="K16" s="812">
        <f>IF('BS(Balance Sheets) '!K16="-","-",'BS(Balance Sheets) '!K16/'為替換算(currency conversion)'!$B$3)</f>
        <v>13345.916215968466</v>
      </c>
      <c r="L16" s="1254"/>
      <c r="M16" s="1246"/>
      <c r="N16" s="1255"/>
    </row>
    <row r="17" spans="1:14" ht="18" customHeight="1">
      <c r="A17" s="918"/>
      <c r="B17" s="918"/>
      <c r="C17" s="816"/>
      <c r="D17" s="831" t="s">
        <v>592</v>
      </c>
      <c r="E17" s="830" t="s">
        <v>335</v>
      </c>
      <c r="F17" s="829" t="s">
        <v>681</v>
      </c>
      <c r="G17" s="890">
        <f>IF('BS(Balance Sheets) '!G17="-","-",'BS(Balance Sheets) '!G17/'為替換算(currency conversion)'!$B$3)</f>
        <v>2970.9047575396462</v>
      </c>
      <c r="H17" s="1256"/>
      <c r="I17" s="1331"/>
      <c r="J17" s="889">
        <f>IF('BS(Balance Sheets) '!J17="-","-",'BS(Balance Sheets) '!J17/'為替換算(currency conversion)'!$B$3)</f>
        <v>3193.6749472912275</v>
      </c>
      <c r="K17" s="890">
        <f>IF('BS(Balance Sheets) '!K17="-","-",'BS(Balance Sheets) '!K17/'為替換算(currency conversion)'!$B$3)</f>
        <v>3193.8766156384636</v>
      </c>
      <c r="L17" s="1256"/>
      <c r="M17" s="1249"/>
      <c r="N17" s="1257"/>
    </row>
    <row r="18" spans="1:14" ht="18" customHeight="1">
      <c r="A18" s="918"/>
      <c r="B18" s="918"/>
      <c r="C18" s="816"/>
      <c r="D18" s="878" t="s">
        <v>9</v>
      </c>
      <c r="E18" s="827" t="s">
        <v>335</v>
      </c>
      <c r="F18" s="826" t="s">
        <v>682</v>
      </c>
      <c r="G18" s="843">
        <f>IF('BS(Balance Sheets) '!G18="-","-",'BS(Balance Sheets) '!G18/'為替換算(currency conversion)'!$B$3)</f>
        <v>3179.3473278943989</v>
      </c>
      <c r="H18" s="1149"/>
      <c r="I18" s="1147"/>
      <c r="J18" s="842">
        <f>IF('BS(Balance Sheets) '!J18="-","-",'BS(Balance Sheets) '!J18/'為替換算(currency conversion)'!$B$3)</f>
        <v>3078.9898249152075</v>
      </c>
      <c r="K18" s="843">
        <f>IF('BS(Balance Sheets) '!K18="-","-",'BS(Balance Sheets) '!K18/'為替換算(currency conversion)'!$B$3)</f>
        <v>3170.8955907965897</v>
      </c>
      <c r="L18" s="1149"/>
      <c r="M18" s="1151"/>
      <c r="N18" s="1150"/>
    </row>
    <row r="19" spans="1:14" ht="18" customHeight="1">
      <c r="A19" s="918"/>
      <c r="B19" s="918"/>
      <c r="C19" s="816"/>
      <c r="D19" s="878" t="s">
        <v>593</v>
      </c>
      <c r="E19" s="827" t="s">
        <v>335</v>
      </c>
      <c r="F19" s="826" t="s">
        <v>683</v>
      </c>
      <c r="G19" s="843">
        <f>IF('BS(Balance Sheets) '!G19="-","-",'BS(Balance Sheets) '!G19/'為替換算(currency conversion)'!$B$3)</f>
        <v>3955.8621321844348</v>
      </c>
      <c r="H19" s="1149"/>
      <c r="I19" s="1147"/>
      <c r="J19" s="842">
        <f>IF('BS(Balance Sheets) '!J19="-","-",'BS(Balance Sheets) '!J19/'為替換算(currency conversion)'!$B$3)</f>
        <v>3954.642955357961</v>
      </c>
      <c r="K19" s="843">
        <f>IF('BS(Balance Sheets) '!K19="-","-",'BS(Balance Sheets) '!K19/'為替換算(currency conversion)'!$B$3)</f>
        <v>3984.013200110001</v>
      </c>
      <c r="L19" s="1149"/>
      <c r="M19" s="1151"/>
      <c r="N19" s="1150"/>
    </row>
    <row r="20" spans="1:14" ht="18" customHeight="1">
      <c r="A20" s="918"/>
      <c r="B20" s="918"/>
      <c r="C20" s="816"/>
      <c r="D20" s="878" t="s">
        <v>594</v>
      </c>
      <c r="E20" s="827" t="s">
        <v>335</v>
      </c>
      <c r="F20" s="826" t="s">
        <v>684</v>
      </c>
      <c r="G20" s="843">
        <f>IF('BS(Balance Sheets) '!G20="-","-",'BS(Balance Sheets) '!G20/'為替換算(currency conversion)'!$B$3)</f>
        <v>258.30965258043818</v>
      </c>
      <c r="H20" s="1149"/>
      <c r="I20" s="1147"/>
      <c r="J20" s="842">
        <f>IF('BS(Balance Sheets) '!J20="-","-",'BS(Balance Sheets) '!J20/'為替換算(currency conversion)'!$B$3)</f>
        <v>251.02209185076541</v>
      </c>
      <c r="K20" s="843">
        <f>IF('BS(Balance Sheets) '!K20="-","-",'BS(Balance Sheets) '!K20/'為替換算(currency conversion)'!$B$3)</f>
        <v>249.73874782289852</v>
      </c>
      <c r="L20" s="1149"/>
      <c r="M20" s="1151"/>
      <c r="N20" s="1150"/>
    </row>
    <row r="21" spans="1:14" ht="18" customHeight="1">
      <c r="A21" s="918"/>
      <c r="B21" s="918"/>
      <c r="C21" s="816"/>
      <c r="D21" s="878" t="s">
        <v>647</v>
      </c>
      <c r="E21" s="827" t="s">
        <v>335</v>
      </c>
      <c r="F21" s="826" t="s">
        <v>685</v>
      </c>
      <c r="G21" s="843">
        <f>IF('BS(Balance Sheets) '!G21="-","-",'BS(Balance Sheets) '!G21/'為替換算(currency conversion)'!$B$3)</f>
        <v>54.358786323219356</v>
      </c>
      <c r="H21" s="1149"/>
      <c r="I21" s="1147"/>
      <c r="J21" s="842">
        <f>IF('BS(Balance Sheets) '!J21="-","-",'BS(Balance Sheets) '!J21/'為替換算(currency conversion)'!$B$3)</f>
        <v>62.618021816848469</v>
      </c>
      <c r="K21" s="843">
        <f>IF('BS(Balance Sheets) '!K21="-","-",'BS(Balance Sheets) '!K21/'為替換算(currency conversion)'!$B$3)</f>
        <v>60.463837198643319</v>
      </c>
      <c r="L21" s="1149"/>
      <c r="M21" s="1151"/>
      <c r="N21" s="1150"/>
    </row>
    <row r="22" spans="1:14" ht="18" customHeight="1">
      <c r="A22" s="918"/>
      <c r="B22" s="918"/>
      <c r="C22" s="816"/>
      <c r="D22" s="878" t="s">
        <v>589</v>
      </c>
      <c r="E22" s="827" t="s">
        <v>335</v>
      </c>
      <c r="F22" s="826" t="s">
        <v>678</v>
      </c>
      <c r="G22" s="843">
        <f>IF('BS(Balance Sheets) '!G22="-","-",'BS(Balance Sheets) '!G22/'為替換算(currency conversion)'!$B$3)</f>
        <v>1019.8093317444311</v>
      </c>
      <c r="H22" s="1149"/>
      <c r="I22" s="1147"/>
      <c r="J22" s="842">
        <f>IF('BS(Balance Sheets) '!J22="-","-",'BS(Balance Sheets) '!J22/'為替換算(currency conversion)'!$B$3)</f>
        <v>1267.0547254560454</v>
      </c>
      <c r="K22" s="843">
        <f>IF('BS(Balance Sheets) '!K22="-","-",'BS(Balance Sheets) '!K22/'為替換算(currency conversion)'!$B$3)</f>
        <v>1516.2251352094599</v>
      </c>
      <c r="L22" s="1149"/>
      <c r="M22" s="1151"/>
      <c r="N22" s="1150"/>
    </row>
    <row r="23" spans="1:14" ht="18" customHeight="1">
      <c r="A23" s="918"/>
      <c r="B23" s="918"/>
      <c r="C23" s="1074"/>
      <c r="D23" s="878" t="s">
        <v>538</v>
      </c>
      <c r="E23" s="827" t="s">
        <v>335</v>
      </c>
      <c r="F23" s="826" t="s">
        <v>686</v>
      </c>
      <c r="G23" s="843">
        <f>IF('BS(Balance Sheets) '!G23="-","-",'BS(Balance Sheets) '!G23/'為替換算(currency conversion)'!$B$3)</f>
        <v>1026.4002200018333</v>
      </c>
      <c r="H23" s="1149"/>
      <c r="I23" s="1147"/>
      <c r="J23" s="842">
        <f>IF('BS(Balance Sheets) '!J23="-","-",'BS(Balance Sheets) '!J23/'為替換算(currency conversion)'!$B$3)</f>
        <v>877.77981483179019</v>
      </c>
      <c r="K23" s="843">
        <f>IF('BS(Balance Sheets) '!K23="-","-",'BS(Balance Sheets) '!K23/'為替換算(currency conversion)'!$B$3)</f>
        <v>820.12100100834175</v>
      </c>
      <c r="L23" s="1149"/>
      <c r="M23" s="1151"/>
      <c r="N23" s="1150"/>
    </row>
    <row r="24" spans="1:14" ht="18" customHeight="1">
      <c r="A24" s="918"/>
      <c r="B24" s="918"/>
      <c r="C24" s="824"/>
      <c r="D24" s="892" t="s">
        <v>595</v>
      </c>
      <c r="E24" s="822" t="s">
        <v>335</v>
      </c>
      <c r="F24" s="821" t="s">
        <v>687</v>
      </c>
      <c r="G24" s="835">
        <f>IF('BS(Balance Sheets) '!G24="-","-",'BS(Balance Sheets) '!G24/'為替換算(currency conversion)'!$B$3)</f>
        <v>316.50013750114584</v>
      </c>
      <c r="H24" s="1258"/>
      <c r="I24" s="1332"/>
      <c r="J24" s="891">
        <f>IF('BS(Balance Sheets) '!J24="-","-",'BS(Balance Sheets) '!J24/'為替換算(currency conversion)'!$B$3)</f>
        <v>328.71940599504995</v>
      </c>
      <c r="K24" s="835">
        <f>IF('BS(Balance Sheets) '!K24="-","-",'BS(Balance Sheets) '!K24/'為替換算(currency conversion)'!$B$3)</f>
        <v>350.5820881840682</v>
      </c>
      <c r="L24" s="1258"/>
      <c r="M24" s="1252"/>
      <c r="N24" s="1259"/>
    </row>
    <row r="25" spans="1:14" ht="18" customHeight="1" thickBot="1">
      <c r="A25" s="918"/>
      <c r="B25" s="918"/>
      <c r="C25" s="810" t="s">
        <v>416</v>
      </c>
      <c r="D25" s="809"/>
      <c r="E25" s="808" t="s">
        <v>335</v>
      </c>
      <c r="F25" s="807" t="s">
        <v>415</v>
      </c>
      <c r="G25" s="888">
        <f>IF('BS(Balance Sheets) '!G25="-","-",'BS(Balance Sheets) '!G25/'為替換算(currency conversion)'!$B$3)</f>
        <v>19503.602530021082</v>
      </c>
      <c r="H25" s="1260"/>
      <c r="I25" s="1333"/>
      <c r="J25" s="887">
        <f>IF('BS(Balance Sheets) '!J25="-","-",'BS(Balance Sheets) '!J25/'為替換算(currency conversion)'!$B$3)</f>
        <v>20810.367586396551</v>
      </c>
      <c r="K25" s="888">
        <f>IF('BS(Balance Sheets) '!K25="-","-",'BS(Balance Sheets) '!K25/'為替換算(currency conversion)'!$B$3)</f>
        <v>20565.606380053167</v>
      </c>
      <c r="L25" s="1260"/>
      <c r="M25" s="1261"/>
      <c r="N25" s="1262"/>
    </row>
    <row r="26" spans="1:14" ht="18" customHeight="1">
      <c r="A26" s="918"/>
      <c r="C26" s="886" t="s">
        <v>414</v>
      </c>
      <c r="D26" s="861"/>
      <c r="E26" s="860" t="s">
        <v>335</v>
      </c>
      <c r="F26" s="885" t="s">
        <v>413</v>
      </c>
      <c r="G26" s="884"/>
      <c r="H26" s="883"/>
      <c r="I26" s="882"/>
      <c r="J26" s="881"/>
      <c r="K26" s="884"/>
      <c r="L26" s="883"/>
      <c r="M26" s="919"/>
      <c r="N26" s="881"/>
    </row>
    <row r="27" spans="1:14" ht="18" customHeight="1">
      <c r="A27" s="918"/>
      <c r="B27" s="918"/>
      <c r="C27" s="816" t="s">
        <v>412</v>
      </c>
      <c r="D27" s="834"/>
      <c r="E27" s="833" t="s">
        <v>335</v>
      </c>
      <c r="F27" s="832" t="s">
        <v>411</v>
      </c>
      <c r="G27" s="880">
        <f>IF('BS(Balance Sheets) '!G27="-","-",'BS(Balance Sheets) '!G27/'為替換算(currency conversion)'!$B$3)</f>
        <v>5909.6434136951138</v>
      </c>
      <c r="H27" s="1263"/>
      <c r="I27" s="1334"/>
      <c r="J27" s="879">
        <f>IF('BS(Balance Sheets) '!J27="-","-",'BS(Balance Sheets) '!J27/'為替換算(currency conversion)'!$B$3)</f>
        <v>6482.8765239710328</v>
      </c>
      <c r="K27" s="880">
        <f>IF('BS(Balance Sheets) '!K27="-","-",'BS(Balance Sheets) '!K27/'為替換算(currency conversion)'!$B$3)</f>
        <v>5846.5028875240623</v>
      </c>
      <c r="L27" s="1263"/>
      <c r="M27" s="1246"/>
      <c r="N27" s="1264"/>
    </row>
    <row r="28" spans="1:14" ht="18" customHeight="1">
      <c r="A28" s="918"/>
      <c r="B28" s="918"/>
      <c r="C28" s="816"/>
      <c r="D28" s="876" t="s">
        <v>596</v>
      </c>
      <c r="E28" s="830" t="s">
        <v>335</v>
      </c>
      <c r="F28" s="829" t="s">
        <v>688</v>
      </c>
      <c r="G28" s="875">
        <f>IF('BS(Balance Sheets) '!G28="-","-",'BS(Balance Sheets) '!G28/'為替換算(currency conversion)'!$B$3)</f>
        <v>2415.7667980566503</v>
      </c>
      <c r="H28" s="1248"/>
      <c r="I28" s="1329"/>
      <c r="J28" s="874">
        <f>IF('BS(Balance Sheets) '!J28="-","-",'BS(Balance Sheets) '!J28/'為替換算(currency conversion)'!$B$3)</f>
        <v>2822.3026858557155</v>
      </c>
      <c r="K28" s="875">
        <f>IF('BS(Balance Sheets) '!K28="-","-",'BS(Balance Sheets) '!K28/'為替換算(currency conversion)'!$B$3)</f>
        <v>2467.3388944907874</v>
      </c>
      <c r="L28" s="1248"/>
      <c r="M28" s="1249"/>
      <c r="N28" s="1250"/>
    </row>
    <row r="29" spans="1:14" ht="18" customHeight="1">
      <c r="A29" s="918"/>
      <c r="B29" s="918"/>
      <c r="C29" s="816"/>
      <c r="D29" s="828" t="s">
        <v>597</v>
      </c>
      <c r="E29" s="827" t="s">
        <v>335</v>
      </c>
      <c r="F29" s="826" t="s">
        <v>689</v>
      </c>
      <c r="G29" s="843">
        <f>IF('BS(Balance Sheets) '!G29="-","-",'BS(Balance Sheets) '!G29/'為替換算(currency conversion)'!$B$3)</f>
        <v>1825.4652122101018</v>
      </c>
      <c r="H29" s="1149"/>
      <c r="I29" s="1147"/>
      <c r="J29" s="842">
        <f>IF('BS(Balance Sheets) '!J29="-","-",'BS(Balance Sheets) '!J29/'為替換算(currency conversion)'!$B$3)</f>
        <v>1959.7671647263726</v>
      </c>
      <c r="K29" s="843">
        <f>IF('BS(Balance Sheets) '!K29="-","-",'BS(Balance Sheets) '!K29/'為替換算(currency conversion)'!$B$3)</f>
        <v>1981.1898432486937</v>
      </c>
      <c r="L29" s="1149"/>
      <c r="M29" s="1151"/>
      <c r="N29" s="1150"/>
    </row>
    <row r="30" spans="1:14" ht="18" customHeight="1">
      <c r="A30" s="918"/>
      <c r="B30" s="918"/>
      <c r="C30" s="816"/>
      <c r="D30" s="878" t="s">
        <v>600</v>
      </c>
      <c r="E30" s="827" t="s">
        <v>335</v>
      </c>
      <c r="F30" s="826" t="s">
        <v>690</v>
      </c>
      <c r="G30" s="843">
        <f>IF('BS(Balance Sheets) '!G30="-","-",'BS(Balance Sheets) '!G30/'為替換算(currency conversion)'!$B$3)</f>
        <v>1155.6146301219176</v>
      </c>
      <c r="H30" s="1149"/>
      <c r="I30" s="1147"/>
      <c r="J30" s="842">
        <f>IF('BS(Balance Sheets) '!J30="-","-",'BS(Balance Sheets) '!J30/'為替換算(currency conversion)'!$B$3)</f>
        <v>892.95994133284444</v>
      </c>
      <c r="K30" s="843">
        <f>IF('BS(Balance Sheets) '!K30="-","-",'BS(Balance Sheets) '!K30/'為替換算(currency conversion)'!$B$3)</f>
        <v>883.29819415161785</v>
      </c>
      <c r="L30" s="1149"/>
      <c r="M30" s="1151"/>
      <c r="N30" s="1150"/>
    </row>
    <row r="31" spans="1:14" ht="18" customHeight="1">
      <c r="A31" s="918"/>
      <c r="B31" s="918"/>
      <c r="C31" s="816"/>
      <c r="D31" s="878" t="s">
        <v>599</v>
      </c>
      <c r="E31" s="827" t="s">
        <v>335</v>
      </c>
      <c r="F31" s="826" t="s">
        <v>691</v>
      </c>
      <c r="G31" s="843">
        <f>IF('BS(Balance Sheets) '!G31="-","-",'BS(Balance Sheets) '!G31/'為替換算(currency conversion)'!$B$3)</f>
        <v>42.872857273810617</v>
      </c>
      <c r="H31" s="1149"/>
      <c r="I31" s="1147"/>
      <c r="J31" s="842">
        <f>IF('BS(Balance Sheets) '!J31="-","-",'BS(Balance Sheets) '!J31/'為替換算(currency conversion)'!$B$3)</f>
        <v>211.85259877165643</v>
      </c>
      <c r="K31" s="843">
        <f>IF('BS(Balance Sheets) '!K31="-","-",'BS(Balance Sheets) '!K31/'為替換算(currency conversion)'!$B$3)</f>
        <v>33.825281877348978</v>
      </c>
      <c r="L31" s="1149"/>
      <c r="M31" s="1151"/>
      <c r="N31" s="1150"/>
    </row>
    <row r="32" spans="1:14" ht="18" customHeight="1">
      <c r="A32" s="918"/>
      <c r="B32" s="918"/>
      <c r="C32" s="816"/>
      <c r="D32" s="828" t="s">
        <v>601</v>
      </c>
      <c r="E32" s="827" t="s">
        <v>335</v>
      </c>
      <c r="F32" s="826" t="s">
        <v>692</v>
      </c>
      <c r="G32" s="843">
        <f>IF('BS(Balance Sheets) '!G32="-","-",'BS(Balance Sheets) '!G32/'為替換算(currency conversion)'!$B$3)</f>
        <v>111.03675863965533</v>
      </c>
      <c r="H32" s="1149"/>
      <c r="I32" s="1147"/>
      <c r="J32" s="842">
        <f>IF('BS(Balance Sheets) '!J32="-","-",'BS(Balance Sheets) '!J32/'為替換算(currency conversion)'!$B$3)</f>
        <v>240.28783573196444</v>
      </c>
      <c r="K32" s="843">
        <f>IF('BS(Balance Sheets) '!K32="-","-",'BS(Balance Sheets) '!K32/'為替換算(currency conversion)'!$B$3)</f>
        <v>123.04519204326702</v>
      </c>
      <c r="L32" s="1149"/>
      <c r="M32" s="1151"/>
      <c r="N32" s="1150"/>
    </row>
    <row r="33" spans="1:14" ht="18" customHeight="1">
      <c r="A33" s="918"/>
      <c r="B33" s="918"/>
      <c r="C33" s="877"/>
      <c r="D33" s="828" t="s">
        <v>603</v>
      </c>
      <c r="E33" s="827" t="s">
        <v>335</v>
      </c>
      <c r="F33" s="826" t="s">
        <v>693</v>
      </c>
      <c r="G33" s="843">
        <f>IF('BS(Balance Sheets) '!G33="-","-",'BS(Balance Sheets) '!G33/'為替換算(currency conversion)'!$B$3)</f>
        <v>35.59446328719406</v>
      </c>
      <c r="H33" s="1149"/>
      <c r="I33" s="1147"/>
      <c r="J33" s="842">
        <f>IF('BS(Balance Sheets) '!J33="-","-",'BS(Balance Sheets) '!J33/'為替換算(currency conversion)'!$B$3)</f>
        <v>72.73810615088459</v>
      </c>
      <c r="K33" s="843">
        <f>IF('BS(Balance Sheets) '!K33="-","-",'BS(Balance Sheets) '!K33/'為替換算(currency conversion)'!$B$3)</f>
        <v>51.947932899440829</v>
      </c>
      <c r="L33" s="1149"/>
      <c r="M33" s="1151"/>
      <c r="N33" s="1150"/>
    </row>
    <row r="34" spans="1:14" ht="18" customHeight="1">
      <c r="A34" s="918"/>
      <c r="B34" s="918"/>
      <c r="C34" s="1243"/>
      <c r="D34" s="841" t="s">
        <v>604</v>
      </c>
      <c r="E34" s="840" t="s">
        <v>335</v>
      </c>
      <c r="F34" s="839" t="s">
        <v>694</v>
      </c>
      <c r="G34" s="838">
        <f>IF('BS(Balance Sheets) '!G34="-","-",'BS(Balance Sheets) '!G34/'為替換算(currency conversion)'!$B$3)</f>
        <v>323.30186084884042</v>
      </c>
      <c r="H34" s="1179"/>
      <c r="I34" s="1178"/>
      <c r="J34" s="837">
        <f>IF('BS(Balance Sheets) '!J34="-","-",'BS(Balance Sheets) '!J34/'為替換算(currency conversion)'!$B$3)</f>
        <v>282.97735814465119</v>
      </c>
      <c r="K34" s="838">
        <f>IF('BS(Balance Sheets) '!K34="-","-",'BS(Balance Sheets) '!K34/'為替換算(currency conversion)'!$B$3)</f>
        <v>305.87588229901917</v>
      </c>
      <c r="L34" s="1179"/>
      <c r="M34" s="1252"/>
      <c r="N34" s="1180"/>
    </row>
    <row r="35" spans="1:14" ht="18" customHeight="1">
      <c r="A35" s="918"/>
      <c r="B35" s="918"/>
      <c r="C35" s="1244" t="s">
        <v>605</v>
      </c>
      <c r="D35" s="865"/>
      <c r="E35" s="814" t="s">
        <v>335</v>
      </c>
      <c r="F35" s="813" t="s">
        <v>410</v>
      </c>
      <c r="G35" s="864">
        <f>IF('BS(Balance Sheets) '!G35="-","-",'BS(Balance Sheets) '!G35/'為替換算(currency conversion)'!$B$3)</f>
        <v>6164.5338711155928</v>
      </c>
      <c r="H35" s="1265"/>
      <c r="I35" s="1335"/>
      <c r="J35" s="863">
        <f>IF('BS(Balance Sheets) '!J35="-","-",'BS(Balance Sheets) '!J35/'為替換算(currency conversion)'!$B$3)</f>
        <v>6439.4444953707944</v>
      </c>
      <c r="K35" s="864">
        <f>IF('BS(Balance Sheets) '!K35="-","-",'BS(Balance Sheets) '!K35/'為替換算(currency conversion)'!$B$3)</f>
        <v>6464.8547071225594</v>
      </c>
      <c r="L35" s="1265"/>
      <c r="M35" s="1246"/>
      <c r="N35" s="1266"/>
    </row>
    <row r="36" spans="1:14" ht="18" customHeight="1">
      <c r="A36" s="918"/>
      <c r="B36" s="918"/>
      <c r="C36" s="816"/>
      <c r="D36" s="876" t="s">
        <v>598</v>
      </c>
      <c r="E36" s="830" t="s">
        <v>335</v>
      </c>
      <c r="F36" s="829" t="s">
        <v>690</v>
      </c>
      <c r="G36" s="875">
        <f>IF('BS(Balance Sheets) '!G36="-","-",'BS(Balance Sheets) '!G36/'為替換算(currency conversion)'!$B$3)</f>
        <v>3975.9922999358328</v>
      </c>
      <c r="H36" s="1248"/>
      <c r="I36" s="1329"/>
      <c r="J36" s="874">
        <f>IF('BS(Balance Sheets) '!J36="-","-",'BS(Balance Sheets) '!J36/'為替換算(currency conversion)'!$B$3)</f>
        <v>4297.9191493262442</v>
      </c>
      <c r="K36" s="875">
        <f>IF('BS(Balance Sheets) '!K36="-","-",'BS(Balance Sheets) '!K36/'為替換算(currency conversion)'!$B$3)</f>
        <v>4273.6272802273352</v>
      </c>
      <c r="L36" s="1248"/>
      <c r="M36" s="1249"/>
      <c r="N36" s="1250"/>
    </row>
    <row r="37" spans="1:14" ht="18" customHeight="1">
      <c r="A37" s="918"/>
      <c r="B37" s="918"/>
      <c r="C37" s="816"/>
      <c r="D37" s="828" t="s">
        <v>599</v>
      </c>
      <c r="E37" s="827" t="s">
        <v>335</v>
      </c>
      <c r="F37" s="826" t="s">
        <v>691</v>
      </c>
      <c r="G37" s="870">
        <f>IF('BS(Balance Sheets) '!G37="-","-",'BS(Balance Sheets) '!G37/'為替換算(currency conversion)'!$B$3)</f>
        <v>82.876523971033095</v>
      </c>
      <c r="H37" s="1182"/>
      <c r="I37" s="1146"/>
      <c r="J37" s="869">
        <f>IF('BS(Balance Sheets) '!J37="-","-",'BS(Balance Sheets) '!J37/'為替換算(currency conversion)'!$B$3)</f>
        <v>100.24750206251719</v>
      </c>
      <c r="K37" s="870">
        <f>IF('BS(Balance Sheets) '!K37="-","-",'BS(Balance Sheets) '!K37/'為替換算(currency conversion)'!$B$3)</f>
        <v>127.91273260610505</v>
      </c>
      <c r="L37" s="1182"/>
      <c r="M37" s="1151"/>
      <c r="N37" s="1183"/>
    </row>
    <row r="38" spans="1:14" ht="18" customHeight="1">
      <c r="A38" s="918"/>
      <c r="B38" s="918"/>
      <c r="C38" s="816"/>
      <c r="D38" s="828" t="s">
        <v>607</v>
      </c>
      <c r="E38" s="827" t="s">
        <v>335</v>
      </c>
      <c r="F38" s="873" t="s">
        <v>695</v>
      </c>
      <c r="G38" s="870">
        <f>IF('BS(Balance Sheets) '!G38="-","-",'BS(Balance Sheets) '!G38/'為替換算(currency conversion)'!$B$3)</f>
        <v>1766.697222476854</v>
      </c>
      <c r="H38" s="1182"/>
      <c r="I38" s="1146"/>
      <c r="J38" s="869">
        <f>IF('BS(Balance Sheets) '!J38="-","-",'BS(Balance Sheets) '!J38/'為替換算(currency conversion)'!$B$3)</f>
        <v>1831.964433036942</v>
      </c>
      <c r="K38" s="870">
        <f>IF('BS(Balance Sheets) '!K38="-","-",'BS(Balance Sheets) '!K38/'為替換算(currency conversion)'!$B$3)</f>
        <v>1852.4979374828124</v>
      </c>
      <c r="L38" s="1182"/>
      <c r="M38" s="1151"/>
      <c r="N38" s="1183"/>
    </row>
    <row r="39" spans="1:14" ht="18" customHeight="1">
      <c r="A39" s="918"/>
      <c r="B39" s="918"/>
      <c r="C39" s="816"/>
      <c r="D39" s="828" t="s">
        <v>602</v>
      </c>
      <c r="E39" s="827" t="s">
        <v>335</v>
      </c>
      <c r="F39" s="826" t="s">
        <v>693</v>
      </c>
      <c r="G39" s="843">
        <f>IF('BS(Balance Sheets) '!G39="-","-",'BS(Balance Sheets) '!G39/'為替換算(currency conversion)'!$B$3)</f>
        <v>22.156017966816389</v>
      </c>
      <c r="H39" s="1149"/>
      <c r="I39" s="1147"/>
      <c r="J39" s="842">
        <f>IF('BS(Balance Sheets) '!J39="-","-",'BS(Balance Sheets) '!J39/'為替換算(currency conversion)'!$B$3)</f>
        <v>29.406911724264369</v>
      </c>
      <c r="K39" s="843">
        <f>IF('BS(Balance Sheets) '!K39="-","-",'BS(Balance Sheets) '!K39/'為替換算(currency conversion)'!$B$3)</f>
        <v>29.791914932624437</v>
      </c>
      <c r="L39" s="1149"/>
      <c r="M39" s="1151"/>
      <c r="N39" s="1150"/>
    </row>
    <row r="40" spans="1:14" ht="18" customHeight="1">
      <c r="A40" s="918"/>
      <c r="B40" s="918"/>
      <c r="C40" s="1074"/>
      <c r="D40" s="828" t="s">
        <v>608</v>
      </c>
      <c r="E40" s="827" t="s">
        <v>335</v>
      </c>
      <c r="F40" s="826" t="s">
        <v>696</v>
      </c>
      <c r="G40" s="843">
        <f>IF('BS(Balance Sheets) '!G40="-","-",'BS(Balance Sheets) '!G40/'為替換算(currency conversion)'!$B$3)</f>
        <v>218.73682280685671</v>
      </c>
      <c r="H40" s="1149"/>
      <c r="I40" s="1147"/>
      <c r="J40" s="842">
        <f>IF('BS(Balance Sheets) '!J40="-","-",'BS(Balance Sheets) '!J40/'為替換算(currency conversion)'!$B$3)</f>
        <v>70.675588963241353</v>
      </c>
      <c r="K40" s="843">
        <f>IF('BS(Balance Sheets) '!K40="-","-",'BS(Balance Sheets) '!K40/'為替換算(currency conversion)'!$B$3)</f>
        <v>62.673022275185623</v>
      </c>
      <c r="L40" s="1149"/>
      <c r="M40" s="1151"/>
      <c r="N40" s="1150"/>
    </row>
    <row r="41" spans="1:14" ht="18" customHeight="1">
      <c r="A41" s="918"/>
      <c r="B41" s="918"/>
      <c r="C41" s="836"/>
      <c r="D41" s="823" t="s">
        <v>609</v>
      </c>
      <c r="E41" s="822" t="s">
        <v>335</v>
      </c>
      <c r="F41" s="821" t="s">
        <v>697</v>
      </c>
      <c r="G41" s="868">
        <f>IF('BS(Balance Sheets) '!G41="-","-",'BS(Balance Sheets) '!G41/'為替換算(currency conversion)'!$B$3)</f>
        <v>98.084150701255837</v>
      </c>
      <c r="H41" s="1267"/>
      <c r="I41" s="1336"/>
      <c r="J41" s="867">
        <f>IF('BS(Balance Sheets) '!J41="-","-",'BS(Balance Sheets) '!J41/'為替換算(currency conversion)'!$B$3)</f>
        <v>109.23091025758548</v>
      </c>
      <c r="K41" s="868">
        <f>IF('BS(Balance Sheets) '!K41="-","-",'BS(Balance Sheets) '!K41/'為替換算(currency conversion)'!$B$3)</f>
        <v>118.33348611238426</v>
      </c>
      <c r="L41" s="1267"/>
      <c r="M41" s="1252"/>
      <c r="N41" s="1268"/>
    </row>
    <row r="42" spans="1:14" ht="18" customHeight="1" thickBot="1">
      <c r="A42" s="918"/>
      <c r="B42" s="918"/>
      <c r="C42" s="866" t="s">
        <v>408</v>
      </c>
      <c r="D42" s="865"/>
      <c r="E42" s="814" t="s">
        <v>335</v>
      </c>
      <c r="F42" s="813" t="s">
        <v>407</v>
      </c>
      <c r="G42" s="864">
        <f>IF('BS(Balance Sheets) '!G42="-","-",'BS(Balance Sheets) '!G42/'為替換算(currency conversion)'!$B$3)</f>
        <v>12074.177284810707</v>
      </c>
      <c r="H42" s="1265"/>
      <c r="I42" s="1335"/>
      <c r="J42" s="863">
        <f>IF('BS(Balance Sheets) '!J42="-","-",'BS(Balance Sheets) '!J42/'為替換算(currency conversion)'!$B$3)</f>
        <v>12922.321019341827</v>
      </c>
      <c r="K42" s="864">
        <f>IF('BS(Balance Sheets) '!K42="-","-",'BS(Balance Sheets) '!K42/'為替換算(currency conversion)'!$B$3)</f>
        <v>12311.357594646621</v>
      </c>
      <c r="L42" s="1265"/>
      <c r="M42" s="1261"/>
      <c r="N42" s="1266"/>
    </row>
    <row r="43" spans="1:14" ht="18" customHeight="1">
      <c r="A43" s="918"/>
      <c r="C43" s="862" t="s">
        <v>637</v>
      </c>
      <c r="D43" s="861"/>
      <c r="E43" s="860" t="s">
        <v>335</v>
      </c>
      <c r="F43" s="859" t="s">
        <v>698</v>
      </c>
      <c r="G43" s="858"/>
      <c r="H43" s="857"/>
      <c r="I43" s="856"/>
      <c r="J43" s="855"/>
      <c r="K43" s="858"/>
      <c r="L43" s="857"/>
      <c r="M43" s="919"/>
      <c r="N43" s="855"/>
    </row>
    <row r="44" spans="1:14" ht="18" customHeight="1">
      <c r="A44" s="918"/>
      <c r="B44" s="918"/>
      <c r="C44" s="866" t="s">
        <v>699</v>
      </c>
      <c r="D44" s="1402"/>
      <c r="E44" s="854" t="s">
        <v>335</v>
      </c>
      <c r="F44" s="853" t="s">
        <v>702</v>
      </c>
      <c r="G44" s="852">
        <f>IF('BS(Balance Sheets) '!G44="-","-",'BS(Balance Sheets) '!G44/'為替換算(currency conversion)'!$B$3)</f>
        <v>7149.2804106700887</v>
      </c>
      <c r="H44" s="1404"/>
      <c r="I44" s="1405"/>
      <c r="J44" s="851">
        <f>IF('BS(Balance Sheets) '!J44="-","-",'BS(Balance Sheets) '!J44/'為替換算(currency conversion)'!$B$3)</f>
        <v>7573.3706114217612</v>
      </c>
      <c r="K44" s="852">
        <f>IF('BS(Balance Sheets) '!K44="-","-",'BS(Balance Sheets) '!K44/'為替換算(currency conversion)'!$B$3)</f>
        <v>7948.0245668713906</v>
      </c>
      <c r="L44" s="1404"/>
      <c r="M44" s="1406"/>
      <c r="N44" s="1407"/>
    </row>
    <row r="45" spans="1:14" ht="18" customHeight="1">
      <c r="A45" s="918"/>
      <c r="B45" s="918"/>
      <c r="C45" s="1074"/>
      <c r="D45" s="850" t="s">
        <v>406</v>
      </c>
      <c r="E45" s="849" t="s">
        <v>335</v>
      </c>
      <c r="F45" s="848" t="s">
        <v>704</v>
      </c>
      <c r="G45" s="847">
        <f>IF('BS(Balance Sheets) '!G45="-","-",'BS(Balance Sheets) '!G45/'為替換算(currency conversion)'!$B$3)</f>
        <v>1306.444220368503</v>
      </c>
      <c r="H45" s="1269"/>
      <c r="I45" s="1337"/>
      <c r="J45" s="846">
        <f>IF('BS(Balance Sheets) '!J45="-","-",'BS(Balance Sheets) '!J45/'為替換算(currency conversion)'!$B$3)</f>
        <v>1306.444220368503</v>
      </c>
      <c r="K45" s="847">
        <f>IF('BS(Balance Sheets) '!K45="-","-",'BS(Balance Sheets) '!K45/'為替換算(currency conversion)'!$B$3)</f>
        <v>1306.444220368503</v>
      </c>
      <c r="L45" s="1269"/>
      <c r="M45" s="1403"/>
      <c r="N45" s="1270"/>
    </row>
    <row r="46" spans="1:14" ht="18" customHeight="1">
      <c r="A46" s="918"/>
      <c r="B46" s="918"/>
      <c r="C46" s="1074"/>
      <c r="D46" s="828" t="s">
        <v>405</v>
      </c>
      <c r="E46" s="827" t="s">
        <v>335</v>
      </c>
      <c r="F46" s="826" t="s">
        <v>705</v>
      </c>
      <c r="G46" s="843">
        <f>IF('BS(Balance Sheets) '!G46="-","-",'BS(Balance Sheets) '!G46/'為替換算(currency conversion)'!$B$3)</f>
        <v>1086.7082225685215</v>
      </c>
      <c r="H46" s="1149"/>
      <c r="I46" s="1147"/>
      <c r="J46" s="842">
        <f>IF('BS(Balance Sheets) '!J46="-","-",'BS(Balance Sheets) '!J46/'為替換算(currency conversion)'!$B$3)</f>
        <v>1065.1113759281327</v>
      </c>
      <c r="K46" s="843">
        <f>IF('BS(Balance Sheets) '!K46="-","-",'BS(Balance Sheets) '!K46/'為替換算(currency conversion)'!$B$3)</f>
        <v>1065.2213768448071</v>
      </c>
      <c r="L46" s="1149"/>
      <c r="M46" s="1151"/>
      <c r="N46" s="1150"/>
    </row>
    <row r="47" spans="1:14" ht="18" customHeight="1">
      <c r="A47" s="918"/>
      <c r="B47" s="918"/>
      <c r="C47" s="1074"/>
      <c r="D47" s="841" t="s">
        <v>404</v>
      </c>
      <c r="E47" s="827" t="s">
        <v>335</v>
      </c>
      <c r="F47" s="839" t="s">
        <v>706</v>
      </c>
      <c r="G47" s="838">
        <f>IF('BS(Balance Sheets) '!G47="-","-",'BS(Balance Sheets) '!G47/'為替換算(currency conversion)'!$B$3)</f>
        <v>4329.6819140159496</v>
      </c>
      <c r="H47" s="1179"/>
      <c r="I47" s="1178"/>
      <c r="J47" s="837">
        <f>IF('BS(Balance Sheets) '!J47="-","-",'BS(Balance Sheets) '!J47/'為替換算(currency conversion)'!$B$3)</f>
        <v>4845.5495462462186</v>
      </c>
      <c r="K47" s="838">
        <f>IF('BS(Balance Sheets) '!K47="-","-",'BS(Balance Sheets) '!K47/'為替換算(currency conversion)'!$B$3)</f>
        <v>4978.6414886790726</v>
      </c>
      <c r="L47" s="1179"/>
      <c r="M47" s="1151"/>
      <c r="N47" s="1180"/>
    </row>
    <row r="48" spans="1:14" ht="18" customHeight="1">
      <c r="A48" s="918"/>
      <c r="B48" s="918"/>
      <c r="C48" s="1074"/>
      <c r="D48" s="841" t="s">
        <v>403</v>
      </c>
      <c r="E48" s="840" t="s">
        <v>335</v>
      </c>
      <c r="F48" s="839" t="s">
        <v>707</v>
      </c>
      <c r="G48" s="1354">
        <f>IF('BS(Balance Sheets) '!G48="-","-",'BS(Balance Sheets) '!G48/'為替換算(currency conversion)'!$B$3)</f>
        <v>-9.166743056192134E-3</v>
      </c>
      <c r="H48" s="1179"/>
      <c r="I48" s="1178"/>
      <c r="J48" s="1353">
        <f>IF('BS(Balance Sheets) '!J48="-","-",'BS(Balance Sheets) '!J48/'為替換算(currency conversion)'!$B$3)</f>
        <v>-9.166743056192134E-3</v>
      </c>
      <c r="K48" s="1354">
        <f>IF('BS(Balance Sheets) '!K48="-","-",'BS(Balance Sheets) '!K48/'為替換算(currency conversion)'!$B$3)</f>
        <v>-9.166743056192134E-3</v>
      </c>
      <c r="L48" s="1179"/>
      <c r="M48" s="1151"/>
      <c r="N48" s="1180"/>
    </row>
    <row r="49" spans="1:14" ht="18" customHeight="1">
      <c r="A49" s="918"/>
      <c r="B49" s="918"/>
      <c r="C49" s="836"/>
      <c r="D49" s="823" t="s">
        <v>610</v>
      </c>
      <c r="E49" s="822" t="s">
        <v>335</v>
      </c>
      <c r="F49" s="821" t="s">
        <v>708</v>
      </c>
      <c r="G49" s="835">
        <f>IF('BS(Balance Sheets) '!G49="-","-",'BS(Balance Sheets) '!G49/'為替換算(currency conversion)'!$B$3)</f>
        <v>426.4460537171143</v>
      </c>
      <c r="H49" s="1258"/>
      <c r="I49" s="1332"/>
      <c r="J49" s="817">
        <f>IF('BS(Balance Sheets) '!J49="-","-",'BS(Balance Sheets) '!J49/'為替換算(currency conversion)'!$B$3)</f>
        <v>356.26546887890731</v>
      </c>
      <c r="K49" s="818">
        <f>IF('BS(Balance Sheets) '!K49="-","-",'BS(Balance Sheets) '!K49/'為替換算(currency conversion)'!$B$3)</f>
        <v>597.72664772206429</v>
      </c>
      <c r="L49" s="1251"/>
      <c r="M49" s="1252"/>
      <c r="N49" s="1253"/>
    </row>
    <row r="50" spans="1:14" ht="18" customHeight="1">
      <c r="A50" s="918"/>
      <c r="B50" s="918"/>
      <c r="C50" s="816" t="s">
        <v>638</v>
      </c>
      <c r="D50" s="815"/>
      <c r="E50" s="814" t="s">
        <v>335</v>
      </c>
      <c r="F50" s="813" t="s">
        <v>703</v>
      </c>
      <c r="G50" s="812">
        <f>IF('BS(Balance Sheets) '!G50="-","-",'BS(Balance Sheets) '!G50/'為替換算(currency conversion)'!$B$3)</f>
        <v>280.14483454028783</v>
      </c>
      <c r="H50" s="1254"/>
      <c r="I50" s="1330"/>
      <c r="J50" s="811">
        <f>IF('BS(Balance Sheets) '!J50="-","-",'BS(Balance Sheets) '!J50/'為替換算(currency conversion)'!$B$3)</f>
        <v>314.66678888990742</v>
      </c>
      <c r="K50" s="812">
        <f>IF('BS(Balance Sheets) '!K50="-","-",'BS(Balance Sheets) '!K50/'為替換算(currency conversion)'!$B$3)</f>
        <v>306.23338527821062</v>
      </c>
      <c r="L50" s="1254"/>
      <c r="M50" s="1246"/>
      <c r="N50" s="1255"/>
    </row>
    <row r="51" spans="1:14" ht="18" customHeight="1" thickBot="1">
      <c r="A51" s="918"/>
      <c r="B51" s="918"/>
      <c r="C51" s="810" t="s">
        <v>639</v>
      </c>
      <c r="D51" s="809"/>
      <c r="E51" s="808" t="s">
        <v>335</v>
      </c>
      <c r="F51" s="807" t="s">
        <v>402</v>
      </c>
      <c r="G51" s="806">
        <f>IF('BS(Balance Sheets) '!G51="-","-",'BS(Balance Sheets) '!G51/'為替換算(currency conversion)'!$B$3)</f>
        <v>7429.4252452103765</v>
      </c>
      <c r="H51" s="1271"/>
      <c r="I51" s="1338"/>
      <c r="J51" s="805">
        <f>IF('BS(Balance Sheets) '!J51="-","-",'BS(Balance Sheets) '!J51/'為替換算(currency conversion)'!$B$3)</f>
        <v>7888.0374003116694</v>
      </c>
      <c r="K51" s="806">
        <f>IF('BS(Balance Sheets) '!K51="-","-",'BS(Balance Sheets) '!K51/'為替換算(currency conversion)'!$B$3)</f>
        <v>8254.2579521496009</v>
      </c>
      <c r="L51" s="1271"/>
      <c r="M51" s="1261"/>
      <c r="N51" s="1272"/>
    </row>
    <row r="52" spans="1:14" ht="18" customHeight="1" thickBot="1">
      <c r="A52" s="918"/>
      <c r="B52" s="918"/>
      <c r="C52" s="804" t="s">
        <v>640</v>
      </c>
      <c r="D52" s="803"/>
      <c r="E52" s="802" t="s">
        <v>335</v>
      </c>
      <c r="F52" s="801" t="s">
        <v>762</v>
      </c>
      <c r="G52" s="800">
        <f>IF('BS(Balance Sheets) '!G52="-","-",'BS(Balance Sheets) '!G52/'為替換算(currency conversion)'!$B$3)</f>
        <v>19503.602530021082</v>
      </c>
      <c r="H52" s="1273"/>
      <c r="I52" s="1339"/>
      <c r="J52" s="799">
        <f>IF('BS(Balance Sheets) '!J52="-","-",'BS(Balance Sheets) '!J52/'為替換算(currency conversion)'!$B$3)</f>
        <v>20810.367586396551</v>
      </c>
      <c r="K52" s="800">
        <f>IF('BS(Balance Sheets) '!K52="-","-",'BS(Balance Sheets) '!K52/'為替換算(currency conversion)'!$B$3)</f>
        <v>20565.606380053167</v>
      </c>
      <c r="L52" s="1273"/>
      <c r="M52" s="1274"/>
      <c r="N52" s="1275"/>
    </row>
    <row r="54" spans="1:14">
      <c r="C54" s="899"/>
    </row>
  </sheetData>
  <mergeCells count="5">
    <mergeCell ref="G6:J6"/>
    <mergeCell ref="K6:N6"/>
    <mergeCell ref="C6:D7"/>
    <mergeCell ref="E6:E7"/>
    <mergeCell ref="F6:F7"/>
  </mergeCells>
  <phoneticPr fontId="9"/>
  <printOptions horizontalCentered="1" verticalCentered="1"/>
  <pageMargins left="0" right="0" top="0" bottom="0" header="0.31496062992125984" footer="0.31496062992125984"/>
  <pageSetup paperSize="9" scale="67" firstPageNumber="4" orientation="landscape" r:id="rId1"/>
  <headerFooter alignWithMargins="0"/>
  <rowBreaks count="1" manualBreakCount="1">
    <brk id="25" min="2" max="33" man="1"/>
  </rowBreaks>
  <colBreaks count="1" manualBreakCount="1">
    <brk id="5" max="8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view="pageBreakPreview" zoomScale="70" zoomScaleNormal="70" zoomScaleSheetLayoutView="70" workbookViewId="0"/>
  </sheetViews>
  <sheetFormatPr defaultColWidth="13" defaultRowHeight="14.25"/>
  <cols>
    <col min="1" max="1" width="3.875" style="734" customWidth="1"/>
    <col min="2" max="2" width="2.25" style="734" customWidth="1"/>
    <col min="3" max="3" width="31" style="734" customWidth="1"/>
    <col min="4" max="4" width="1.625" style="734" customWidth="1"/>
    <col min="5" max="5" width="41.875" style="734" customWidth="1"/>
    <col min="6" max="13" width="15.25" style="734" customWidth="1"/>
    <col min="14" max="16384" width="13" style="734"/>
  </cols>
  <sheetData>
    <row r="1" spans="1:13" s="751" customFormat="1" ht="19.5" customHeight="1">
      <c r="B1" s="754"/>
      <c r="C1" s="754" t="s">
        <v>718</v>
      </c>
      <c r="D1" s="753"/>
      <c r="E1" s="753"/>
      <c r="F1" s="752"/>
      <c r="G1" s="752"/>
      <c r="H1" s="752"/>
      <c r="I1" s="752"/>
      <c r="J1" s="752"/>
      <c r="K1" s="752"/>
      <c r="L1" s="752"/>
      <c r="M1" s="752" t="s">
        <v>539</v>
      </c>
    </row>
    <row r="2" spans="1:13" s="733" customFormat="1" ht="15" customHeight="1">
      <c r="B2" s="1409" t="s">
        <v>719</v>
      </c>
      <c r="C2" s="749"/>
      <c r="F2" s="734"/>
      <c r="G2" s="796"/>
      <c r="H2" s="796"/>
      <c r="I2" s="796"/>
      <c r="J2" s="796"/>
      <c r="K2" s="796"/>
      <c r="L2" s="796"/>
      <c r="M2" s="796"/>
    </row>
    <row r="3" spans="1:13" s="747" customFormat="1" ht="18" customHeight="1">
      <c r="B3" s="749"/>
      <c r="C3" s="749" t="s">
        <v>443</v>
      </c>
      <c r="F3" s="798"/>
      <c r="G3" s="798"/>
      <c r="H3" s="798"/>
    </row>
    <row r="4" spans="1:13" s="733" customFormat="1" ht="9" customHeight="1">
      <c r="B4" s="749"/>
    </row>
    <row r="5" spans="1:13" ht="18" customHeight="1" thickBot="1">
      <c r="C5" s="734" t="str">
        <f>"（単位：百万"&amp;'為替換算(currency conversion)'!$A$3&amp;"/Unit: "&amp;'為替換算(currency conversion)'!$A$3&amp;" million）"</f>
        <v>（単位：百万USD/Unit: USD million）</v>
      </c>
    </row>
    <row r="6" spans="1:13" ht="18" customHeight="1">
      <c r="C6" s="1508" t="s">
        <v>442</v>
      </c>
      <c r="D6" s="1510" t="s">
        <v>422</v>
      </c>
      <c r="E6" s="1512" t="s">
        <v>421</v>
      </c>
      <c r="F6" s="1497" t="s">
        <v>579</v>
      </c>
      <c r="G6" s="1498"/>
      <c r="H6" s="1498"/>
      <c r="I6" s="1499"/>
      <c r="J6" s="1497" t="s">
        <v>575</v>
      </c>
      <c r="K6" s="1498"/>
      <c r="L6" s="1498"/>
      <c r="M6" s="1499"/>
    </row>
    <row r="7" spans="1:13" ht="36.75" customHeight="1" thickBot="1">
      <c r="C7" s="1509"/>
      <c r="D7" s="1511"/>
      <c r="E7" s="1513"/>
      <c r="F7" s="914" t="s">
        <v>354</v>
      </c>
      <c r="G7" s="797" t="s">
        <v>401</v>
      </c>
      <c r="H7" s="741" t="s">
        <v>441</v>
      </c>
      <c r="I7" s="916" t="s">
        <v>359</v>
      </c>
      <c r="J7" s="914" t="s">
        <v>354</v>
      </c>
      <c r="K7" s="797" t="s">
        <v>353</v>
      </c>
      <c r="L7" s="915" t="s">
        <v>358</v>
      </c>
      <c r="M7" s="740" t="s">
        <v>440</v>
      </c>
    </row>
    <row r="8" spans="1:13" ht="18" customHeight="1">
      <c r="A8" s="918"/>
      <c r="B8" s="918"/>
      <c r="C8" s="913" t="s">
        <v>439</v>
      </c>
      <c r="D8" s="912" t="s">
        <v>335</v>
      </c>
      <c r="E8" s="911" t="s">
        <v>438</v>
      </c>
      <c r="F8" s="910">
        <f>IF('PL(Statements of Operations)'!F8="-","-",'PL(Statements of Operations)'!F8/'為替換算(currency conversion)'!$B$3)</f>
        <v>4311.3209276743974</v>
      </c>
      <c r="G8" s="1285"/>
      <c r="H8" s="1285"/>
      <c r="I8" s="909">
        <f>IF('PL(Statements of Operations)'!I8="-","-",'PL(Statements of Operations)'!I8/'為替換算(currency conversion)'!$B$3)</f>
        <v>18697.314144284534</v>
      </c>
      <c r="J8" s="908">
        <f>IF('PL(Statements of Operations)'!J8="-","-",'PL(Statements of Operations)'!J8/'為替換算(currency conversion)'!$B$3)</f>
        <v>4631.4052617105144</v>
      </c>
      <c r="K8" s="1285"/>
      <c r="L8" s="1286"/>
      <c r="M8" s="1287"/>
    </row>
    <row r="9" spans="1:13" ht="18" customHeight="1">
      <c r="A9" s="918"/>
      <c r="B9" s="918"/>
      <c r="C9" s="906" t="s">
        <v>5</v>
      </c>
      <c r="D9" s="905" t="s">
        <v>335</v>
      </c>
      <c r="E9" s="826" t="s">
        <v>437</v>
      </c>
      <c r="F9" s="845">
        <f>IF('PL(Statements of Operations)'!F9="-","-",'PL(Statements of Operations)'!F9/'為替換算(currency conversion)'!$B$3)</f>
        <v>3256.6046383719863</v>
      </c>
      <c r="G9" s="1147"/>
      <c r="H9" s="1147"/>
      <c r="I9" s="844">
        <f>IF('PL(Statements of Operations)'!I9="-","-",'PL(Statements of Operations)'!I9/'為替換算(currency conversion)'!$B$3)</f>
        <v>14075.854798789989</v>
      </c>
      <c r="J9" s="843">
        <f>IF('PL(Statements of Operations)'!J9="-","-",'PL(Statements of Operations)'!J9/'為替換算(currency conversion)'!$B$3)</f>
        <v>3468.842240352003</v>
      </c>
      <c r="K9" s="1147"/>
      <c r="L9" s="1288"/>
      <c r="M9" s="1289"/>
    </row>
    <row r="10" spans="1:13" ht="18" customHeight="1">
      <c r="A10" s="918"/>
      <c r="B10" s="918"/>
      <c r="C10" s="906" t="s">
        <v>436</v>
      </c>
      <c r="D10" s="905" t="s">
        <v>335</v>
      </c>
      <c r="E10" s="826" t="s">
        <v>435</v>
      </c>
      <c r="F10" s="845">
        <f>IF('PL(Statements of Operations)'!F10="-","-",'PL(Statements of Operations)'!F10/'為替換算(currency conversion)'!$B$3)</f>
        <v>1054.7162893024108</v>
      </c>
      <c r="G10" s="1147"/>
      <c r="H10" s="1147"/>
      <c r="I10" s="844">
        <f>IF('PL(Statements of Operations)'!I10="-","-",'PL(Statements of Operations)'!I10/'為替換算(currency conversion)'!$B$3)</f>
        <v>4621.4593454945452</v>
      </c>
      <c r="J10" s="843">
        <f>IF('PL(Statements of Operations)'!J10="-","-",'PL(Statements of Operations)'!J10/'為替換算(currency conversion)'!$B$3)</f>
        <v>1162.5630213585114</v>
      </c>
      <c r="K10" s="1147"/>
      <c r="L10" s="1288"/>
      <c r="M10" s="1289"/>
    </row>
    <row r="11" spans="1:13" ht="18" customHeight="1">
      <c r="A11" s="918"/>
      <c r="B11" s="918"/>
      <c r="C11" s="906" t="s">
        <v>434</v>
      </c>
      <c r="D11" s="905" t="s">
        <v>335</v>
      </c>
      <c r="E11" s="826" t="s">
        <v>433</v>
      </c>
      <c r="F11" s="845">
        <f>IF('PL(Statements of Operations)'!F11="-","-",'PL(Statements of Operations)'!F11/'為替換算(currency conversion)'!$B$3)</f>
        <v>813.58511320927676</v>
      </c>
      <c r="G11" s="1147"/>
      <c r="H11" s="1147"/>
      <c r="I11" s="844">
        <f>IF('PL(Statements of Operations)'!I11="-","-",'PL(Statements of Operations)'!I11/'為替換算(currency conversion)'!$B$3)</f>
        <v>3492.8499404161698</v>
      </c>
      <c r="J11" s="843">
        <f>IF('PL(Statements of Operations)'!J11="-","-",'PL(Statements of Operations)'!J11/'為替換算(currency conversion)'!$B$3)</f>
        <v>895.43496195801629</v>
      </c>
      <c r="K11" s="1147"/>
      <c r="L11" s="1288"/>
      <c r="M11" s="1289"/>
    </row>
    <row r="12" spans="1:13" ht="18" customHeight="1">
      <c r="A12" s="918"/>
      <c r="B12" s="918"/>
      <c r="C12" s="907" t="s">
        <v>12</v>
      </c>
      <c r="D12" s="905" t="s">
        <v>335</v>
      </c>
      <c r="E12" s="826" t="s">
        <v>432</v>
      </c>
      <c r="F12" s="845">
        <f>IF('PL(Statements of Operations)'!F12="-","-",'PL(Statements of Operations)'!F12/'為替換算(currency conversion)'!$B$3)</f>
        <v>302.61252177101477</v>
      </c>
      <c r="G12" s="1147"/>
      <c r="H12" s="1147"/>
      <c r="I12" s="844">
        <f>IF('PL(Statements of Operations)'!I12="-","-",'PL(Statements of Operations)'!I12/'為替換算(currency conversion)'!$B$3)</f>
        <v>1332.6427720231002</v>
      </c>
      <c r="J12" s="843">
        <f>IF('PL(Statements of Operations)'!J12="-","-",'PL(Statements of Operations)'!J12/'為替換算(currency conversion)'!$B$3)</f>
        <v>328.82024016866808</v>
      </c>
      <c r="K12" s="1147"/>
      <c r="L12" s="1288"/>
      <c r="M12" s="1289"/>
    </row>
    <row r="13" spans="1:13" ht="18" customHeight="1">
      <c r="A13" s="918"/>
      <c r="B13" s="918"/>
      <c r="C13" s="907" t="s">
        <v>13</v>
      </c>
      <c r="D13" s="905" t="s">
        <v>335</v>
      </c>
      <c r="E13" s="826" t="s">
        <v>431</v>
      </c>
      <c r="F13" s="845">
        <f>IF('PL(Statements of Operations)'!F13="-","-",'PL(Statements of Operations)'!F13/'為替換算(currency conversion)'!$B$3)</f>
        <v>28.453570446420386</v>
      </c>
      <c r="G13" s="1147"/>
      <c r="H13" s="1147"/>
      <c r="I13" s="844">
        <f>IF('PL(Statements of Operations)'!I13="-","-",'PL(Statements of Operations)'!I13/'為替換算(currency conversion)'!$B$3)</f>
        <v>133.78861490512421</v>
      </c>
      <c r="J13" s="843">
        <f>IF('PL(Statements of Operations)'!J13="-","-",'PL(Statements of Operations)'!J13/'為替換算(currency conversion)'!$B$3)</f>
        <v>28.187734897790815</v>
      </c>
      <c r="K13" s="1147"/>
      <c r="L13" s="1288"/>
      <c r="M13" s="1289"/>
    </row>
    <row r="14" spans="1:13" ht="18" customHeight="1">
      <c r="A14" s="918"/>
      <c r="B14" s="918"/>
      <c r="C14" s="907" t="s">
        <v>15</v>
      </c>
      <c r="D14" s="905" t="s">
        <v>335</v>
      </c>
      <c r="E14" s="826" t="s">
        <v>430</v>
      </c>
      <c r="F14" s="845">
        <f>IF('PL(Statements of Operations)'!F14="-","-",'PL(Statements of Operations)'!F14/'為替換算(currency conversion)'!$B$3)</f>
        <v>482.51902099184156</v>
      </c>
      <c r="G14" s="1147"/>
      <c r="H14" s="1147"/>
      <c r="I14" s="844">
        <f>IF('PL(Statements of Operations)'!I14="-","-",'PL(Statements of Operations)'!I14/'為替換算(currency conversion)'!$B$3)</f>
        <v>2026.4185534879457</v>
      </c>
      <c r="J14" s="843">
        <f>IF('PL(Statements of Operations)'!J14="-","-",'PL(Statements of Operations)'!J14/'為替換算(currency conversion)'!$B$3)</f>
        <v>538.42698689155736</v>
      </c>
      <c r="K14" s="1147"/>
      <c r="L14" s="1288"/>
      <c r="M14" s="1289"/>
    </row>
    <row r="15" spans="1:13" ht="18" customHeight="1">
      <c r="A15" s="918"/>
      <c r="B15" s="918"/>
      <c r="C15" s="906" t="s">
        <v>429</v>
      </c>
      <c r="D15" s="905" t="s">
        <v>335</v>
      </c>
      <c r="E15" s="826" t="s">
        <v>428</v>
      </c>
      <c r="F15" s="845">
        <f>IF('PL(Statements of Operations)'!F15="-","-",'PL(Statements of Operations)'!F15/'為替換算(currency conversion)'!$B$3)</f>
        <v>241.13117609313412</v>
      </c>
      <c r="G15" s="1147"/>
      <c r="H15" s="1147"/>
      <c r="I15" s="844">
        <f>IF('PL(Statements of Operations)'!I15="-","-",'PL(Statements of Operations)'!I15/'為替換算(currency conversion)'!$B$3)</f>
        <v>1128.6094050783756</v>
      </c>
      <c r="J15" s="843">
        <f>IF('PL(Statements of Operations)'!J15="-","-",'PL(Statements of Operations)'!J15/'為替換算(currency conversion)'!$B$3)</f>
        <v>267.12805940049498</v>
      </c>
      <c r="K15" s="1147"/>
      <c r="L15" s="1288"/>
      <c r="M15" s="1289"/>
    </row>
    <row r="16" spans="1:13" ht="18" customHeight="1">
      <c r="A16" s="918"/>
      <c r="B16" s="918"/>
      <c r="C16" s="906" t="s">
        <v>580</v>
      </c>
      <c r="D16" s="905" t="s">
        <v>335</v>
      </c>
      <c r="E16" s="826" t="s">
        <v>663</v>
      </c>
      <c r="F16" s="819">
        <f>IF('PL(Statements of Operations)'!F16="-","-",'PL(Statements of Operations)'!F16/'為替換算(currency conversion)'!$B$3)</f>
        <v>18.920157667980565</v>
      </c>
      <c r="G16" s="1151"/>
      <c r="H16" s="1151"/>
      <c r="I16" s="825">
        <f>IF('PL(Statements of Operations)'!I16="-","-",'PL(Statements of Operations)'!I16/'為替換算(currency conversion)'!$B$3)</f>
        <v>53.781281510679257</v>
      </c>
      <c r="J16" s="820">
        <f>IF('PL(Statements of Operations)'!J16="-","-",'PL(Statements of Operations)'!J16/'為替換算(currency conversion)'!$B$3)</f>
        <v>21.826015216793472</v>
      </c>
      <c r="K16" s="1151"/>
      <c r="L16" s="1290"/>
      <c r="M16" s="1289"/>
    </row>
    <row r="17" spans="1:13" ht="18" customHeight="1">
      <c r="A17" s="918"/>
      <c r="B17" s="918"/>
      <c r="C17" s="906" t="s">
        <v>581</v>
      </c>
      <c r="D17" s="905" t="s">
        <v>335</v>
      </c>
      <c r="E17" s="826" t="s">
        <v>665</v>
      </c>
      <c r="F17" s="819">
        <f>IF('PL(Statements of Operations)'!F17="-","-",'PL(Statements of Operations)'!F17/'為替換算(currency conversion)'!$B$3)</f>
        <v>14.327619396828306</v>
      </c>
      <c r="G17" s="1151"/>
      <c r="H17" s="1151"/>
      <c r="I17" s="825">
        <f>IF('PL(Statements of Operations)'!I17="-","-",'PL(Statements of Operations)'!I17/'為替換算(currency conversion)'!$B$3)</f>
        <v>65.936382803190028</v>
      </c>
      <c r="J17" s="820">
        <f>IF('PL(Statements of Operations)'!J17="-","-",'PL(Statements of Operations)'!J17/'為替換算(currency conversion)'!$B$3)</f>
        <v>13.740947841232011</v>
      </c>
      <c r="K17" s="1151"/>
      <c r="L17" s="1290"/>
      <c r="M17" s="1289"/>
    </row>
    <row r="18" spans="1:13" ht="18" customHeight="1">
      <c r="A18" s="918"/>
      <c r="B18" s="918"/>
      <c r="C18" s="906" t="s">
        <v>582</v>
      </c>
      <c r="D18" s="905" t="s">
        <v>335</v>
      </c>
      <c r="E18" s="826" t="s">
        <v>666</v>
      </c>
      <c r="F18" s="872">
        <f>IF('PL(Statements of Operations)'!F18="-","-",'PL(Statements of Operations)'!F18/'為替換算(currency conversion)'!$B$3)</f>
        <v>1.228343569529746</v>
      </c>
      <c r="G18" s="1146"/>
      <c r="H18" s="1146"/>
      <c r="I18" s="871">
        <f>IF('PL(Statements of Operations)'!I18="-","-",'PL(Statements of Operations)'!I18/'為替換算(currency conversion)'!$B$3)</f>
        <v>8.3325694380786501</v>
      </c>
      <c r="J18" s="870">
        <f>IF('PL(Statements of Operations)'!J18="-","-",'PL(Statements of Operations)'!J18/'為替換算(currency conversion)'!$B$3)</f>
        <v>1.6591804931707763</v>
      </c>
      <c r="K18" s="1146"/>
      <c r="L18" s="1291"/>
      <c r="M18" s="1289"/>
    </row>
    <row r="19" spans="1:13" ht="18" customHeight="1">
      <c r="A19" s="918"/>
      <c r="B19" s="918"/>
      <c r="C19" s="906" t="s">
        <v>583</v>
      </c>
      <c r="D19" s="905" t="s">
        <v>335</v>
      </c>
      <c r="E19" s="826" t="s">
        <v>427</v>
      </c>
      <c r="F19" s="819">
        <f>IF('PL(Statements of Operations)'!F19="-","-",'PL(Statements of Operations)'!F19/'為替換算(currency conversion)'!$B$3)</f>
        <v>246.95205793381612</v>
      </c>
      <c r="G19" s="1151"/>
      <c r="H19" s="1151"/>
      <c r="I19" s="825">
        <f>IF('PL(Statements of Operations)'!I19="-","-",'PL(Statements of Operations)'!I19/'為替換算(currency conversion)'!$B$3)</f>
        <v>1124.7960399669996</v>
      </c>
      <c r="J19" s="820">
        <f>IF('PL(Statements of Operations)'!J19="-","-",'PL(Statements of Operations)'!J19/'為替換算(currency conversion)'!$B$3)</f>
        <v>276.87230726922724</v>
      </c>
      <c r="K19" s="1151"/>
      <c r="L19" s="1290"/>
      <c r="M19" s="1152"/>
    </row>
    <row r="20" spans="1:13" ht="18" customHeight="1">
      <c r="A20" s="918"/>
      <c r="B20" s="918"/>
      <c r="C20" s="1073" t="s">
        <v>584</v>
      </c>
      <c r="D20" s="905" t="s">
        <v>335</v>
      </c>
      <c r="E20" s="826" t="s">
        <v>426</v>
      </c>
      <c r="F20" s="819">
        <f>IF('PL(Statements of Operations)'!F20="-","-",'PL(Statements of Operations)'!F20/'為替換算(currency conversion)'!$B$3)</f>
        <v>86.93739114492621</v>
      </c>
      <c r="G20" s="1151"/>
      <c r="H20" s="1151"/>
      <c r="I20" s="825">
        <f>IF('PL(Statements of Operations)'!I20="-","-",'PL(Statements of Operations)'!I20/'為替換算(currency conversion)'!$B$3)</f>
        <v>339.2886607388395</v>
      </c>
      <c r="J20" s="820">
        <f>IF('PL(Statements of Operations)'!J20="-","-",'PL(Statements of Operations)'!J20/'為替換算(currency conversion)'!$B$3)</f>
        <v>84.471537262810514</v>
      </c>
      <c r="K20" s="1151"/>
      <c r="L20" s="1290"/>
      <c r="M20" s="1289"/>
    </row>
    <row r="21" spans="1:13" ht="18" customHeight="1">
      <c r="A21" s="918"/>
      <c r="B21" s="918"/>
      <c r="C21" s="906" t="s">
        <v>641</v>
      </c>
      <c r="D21" s="905" t="s">
        <v>335</v>
      </c>
      <c r="E21" s="826" t="s">
        <v>667</v>
      </c>
      <c r="F21" s="819">
        <f>IF('PL(Statements of Operations)'!F21="-","-",'PL(Statements of Operations)'!F21/'為替換算(currency conversion)'!$B$3)</f>
        <v>160.00550004583371</v>
      </c>
      <c r="G21" s="1151"/>
      <c r="H21" s="1151"/>
      <c r="I21" s="825">
        <f>IF('PL(Statements of Operations)'!I21="-","-",'PL(Statements of Operations)'!I21/'為替換算(currency conversion)'!$B$3)</f>
        <v>785.50737922816018</v>
      </c>
      <c r="J21" s="820">
        <f>IF('PL(Statements of Operations)'!J21="-","-",'PL(Statements of Operations)'!J21/'為替換算(currency conversion)'!$B$3)</f>
        <v>192.40077000641671</v>
      </c>
      <c r="K21" s="1151"/>
      <c r="L21" s="1290"/>
      <c r="M21" s="1289"/>
    </row>
    <row r="22" spans="1:13" ht="18" customHeight="1">
      <c r="A22" s="918"/>
      <c r="B22" s="918"/>
      <c r="C22" s="907" t="s">
        <v>648</v>
      </c>
      <c r="D22" s="905" t="s">
        <v>335</v>
      </c>
      <c r="E22" s="826" t="s">
        <v>700</v>
      </c>
      <c r="F22" s="819">
        <f>IF('PL(Statements of Operations)'!F22="-","-",'PL(Statements of Operations)'!F22/'為替換算(currency conversion)'!$B$3)</f>
        <v>154.98212485104042</v>
      </c>
      <c r="G22" s="1151"/>
      <c r="H22" s="1151"/>
      <c r="I22" s="825">
        <f>IF('PL(Statements of Operations)'!I22="-","-",'PL(Statements of Operations)'!I22/'為替換算(currency conversion)'!$B$3)</f>
        <v>755.26629388578237</v>
      </c>
      <c r="J22" s="820">
        <f>IF('PL(Statements of Operations)'!J22="-","-",'PL(Statements of Operations)'!J22/'為替換算(currency conversion)'!$B$3)</f>
        <v>190.75075625630214</v>
      </c>
      <c r="K22" s="1151"/>
      <c r="L22" s="1290"/>
      <c r="M22" s="1289"/>
    </row>
    <row r="23" spans="1:13" ht="18" customHeight="1" thickBot="1">
      <c r="A23" s="918"/>
      <c r="B23" s="918"/>
      <c r="C23" s="1350" t="s">
        <v>642</v>
      </c>
      <c r="D23" s="904" t="s">
        <v>335</v>
      </c>
      <c r="E23" s="903" t="s">
        <v>750</v>
      </c>
      <c r="F23" s="902">
        <f>IF('PL(Statements of Operations)'!F23="-","-",'PL(Statements of Operations)'!F23/'為替換算(currency conversion)'!$B$3)</f>
        <v>5.0233751947932896</v>
      </c>
      <c r="G23" s="1292"/>
      <c r="H23" s="1292"/>
      <c r="I23" s="901">
        <f>IF('PL(Statements of Operations)'!I23="-","-",'PL(Statements of Operations)'!I23/'為替換算(currency conversion)'!$B$3)</f>
        <v>30.241085342377851</v>
      </c>
      <c r="J23" s="900">
        <f>IF('PL(Statements of Operations)'!J23="-","-",'PL(Statements of Operations)'!J23/'為替換算(currency conversion)'!$B$3)</f>
        <v>1.6500137501145842</v>
      </c>
      <c r="K23" s="1292"/>
      <c r="L23" s="1293"/>
      <c r="M23" s="1294"/>
    </row>
    <row r="43" spans="3:3">
      <c r="C43" s="899"/>
    </row>
    <row r="44" spans="3:3">
      <c r="C44" s="899"/>
    </row>
  </sheetData>
  <mergeCells count="5">
    <mergeCell ref="C6:C7"/>
    <mergeCell ref="D6:D7"/>
    <mergeCell ref="E6:E7"/>
    <mergeCell ref="F6:I6"/>
    <mergeCell ref="J6:M6"/>
  </mergeCells>
  <phoneticPr fontId="9"/>
  <printOptions horizontalCentered="1" verticalCentered="1"/>
  <pageMargins left="0" right="0" top="0" bottom="0" header="0.31496062992125984" footer="0.31496062992125984"/>
  <pageSetup paperSize="9" scale="7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view="pageBreakPreview" zoomScale="70" zoomScaleNormal="70" zoomScaleSheetLayoutView="70" workbookViewId="0"/>
  </sheetViews>
  <sheetFormatPr defaultColWidth="13" defaultRowHeight="14.25"/>
  <cols>
    <col min="1" max="1" width="3.875" style="734" customWidth="1"/>
    <col min="2" max="2" width="2.25" style="734" customWidth="1"/>
    <col min="3" max="3" width="31" style="734" customWidth="1"/>
    <col min="4" max="4" width="1.625" style="734" customWidth="1"/>
    <col min="5" max="5" width="41.875" style="734" customWidth="1"/>
    <col min="6" max="13" width="16.25" style="734" customWidth="1"/>
    <col min="14" max="16384" width="13" style="734"/>
  </cols>
  <sheetData>
    <row r="1" spans="1:13" s="751" customFormat="1" ht="19.5" customHeight="1">
      <c r="B1" s="754"/>
      <c r="C1" s="754" t="s">
        <v>718</v>
      </c>
      <c r="D1" s="753"/>
      <c r="E1" s="753"/>
      <c r="F1" s="752"/>
      <c r="G1" s="752"/>
      <c r="H1" s="752"/>
      <c r="I1" s="752"/>
      <c r="J1" s="752"/>
      <c r="K1" s="752"/>
      <c r="L1" s="752"/>
      <c r="M1" s="752" t="s">
        <v>539</v>
      </c>
    </row>
    <row r="2" spans="1:13" s="733" customFormat="1" ht="15" customHeight="1">
      <c r="B2" s="1409" t="s">
        <v>719</v>
      </c>
      <c r="C2" s="749"/>
      <c r="F2" s="734"/>
      <c r="G2" s="796"/>
      <c r="H2" s="796"/>
      <c r="I2" s="796"/>
      <c r="J2" s="796"/>
      <c r="K2" s="796"/>
      <c r="L2" s="796"/>
      <c r="M2" s="796"/>
    </row>
    <row r="3" spans="1:13" s="747" customFormat="1" ht="18" customHeight="1">
      <c r="B3" s="749"/>
      <c r="C3" s="749" t="s">
        <v>443</v>
      </c>
      <c r="F3" s="798"/>
      <c r="G3" s="798"/>
      <c r="H3" s="798"/>
    </row>
    <row r="4" spans="1:13" s="733" customFormat="1" ht="9" customHeight="1">
      <c r="B4" s="749"/>
    </row>
    <row r="5" spans="1:13" ht="18" customHeight="1" thickBot="1">
      <c r="C5" s="734" t="str">
        <f>"（単位：百万"&amp;'為替換算(currency conversion)'!$A$3&amp;"/Unit: "&amp;'為替換算(currency conversion)'!$A$3&amp;" million）"</f>
        <v>（単位：百万USD/Unit: USD million）</v>
      </c>
    </row>
    <row r="6" spans="1:13" ht="18" customHeight="1">
      <c r="C6" s="1508" t="s">
        <v>442</v>
      </c>
      <c r="D6" s="1510" t="s">
        <v>422</v>
      </c>
      <c r="E6" s="1512" t="s">
        <v>421</v>
      </c>
      <c r="F6" s="1497" t="s">
        <v>579</v>
      </c>
      <c r="G6" s="1498"/>
      <c r="H6" s="1498"/>
      <c r="I6" s="1499"/>
      <c r="J6" s="1497" t="s">
        <v>575</v>
      </c>
      <c r="K6" s="1498"/>
      <c r="L6" s="1498"/>
      <c r="M6" s="1499"/>
    </row>
    <row r="7" spans="1:13" ht="36.75" customHeight="1" thickBot="1">
      <c r="C7" s="1509"/>
      <c r="D7" s="1511"/>
      <c r="E7" s="1513"/>
      <c r="F7" s="914" t="s">
        <v>445</v>
      </c>
      <c r="G7" s="797" t="s">
        <v>650</v>
      </c>
      <c r="H7" s="741" t="s">
        <v>444</v>
      </c>
      <c r="I7" s="916" t="s">
        <v>446</v>
      </c>
      <c r="J7" s="914" t="s">
        <v>445</v>
      </c>
      <c r="K7" s="797" t="s">
        <v>650</v>
      </c>
      <c r="L7" s="915" t="s">
        <v>444</v>
      </c>
      <c r="M7" s="740" t="s">
        <v>446</v>
      </c>
    </row>
    <row r="8" spans="1:13" ht="18" customHeight="1">
      <c r="A8" s="918"/>
      <c r="B8" s="918"/>
      <c r="C8" s="913" t="s">
        <v>439</v>
      </c>
      <c r="D8" s="912" t="s">
        <v>335</v>
      </c>
      <c r="E8" s="911" t="s">
        <v>668</v>
      </c>
      <c r="F8" s="910">
        <f>IF('PL四半期（PL Quarterly）'!F8="-","-",'PL四半期（PL Quarterly）'!F8/'為替換算(currency conversion)'!$B$3)</f>
        <v>4311.3209276743974</v>
      </c>
      <c r="G8" s="1285"/>
      <c r="H8" s="1285"/>
      <c r="I8" s="1351"/>
      <c r="J8" s="908">
        <f>IF('PL四半期（PL Quarterly）'!J8="-","-",'PL四半期（PL Quarterly）'!J8/'為替換算(currency conversion)'!$B$3)</f>
        <v>4631.4052617105144</v>
      </c>
      <c r="K8" s="1285"/>
      <c r="L8" s="1286"/>
      <c r="M8" s="1287"/>
    </row>
    <row r="9" spans="1:13" ht="18" customHeight="1">
      <c r="A9" s="918"/>
      <c r="B9" s="918"/>
      <c r="C9" s="906" t="s">
        <v>5</v>
      </c>
      <c r="D9" s="905" t="s">
        <v>335</v>
      </c>
      <c r="E9" s="826" t="s">
        <v>669</v>
      </c>
      <c r="F9" s="845">
        <f>IF('PL四半期（PL Quarterly）'!F9="-","-",'PL四半期（PL Quarterly）'!F9/'為替換算(currency conversion)'!$B$3)</f>
        <v>3256.6046383719863</v>
      </c>
      <c r="G9" s="1147"/>
      <c r="H9" s="1147"/>
      <c r="I9" s="1148"/>
      <c r="J9" s="843">
        <f>IF('PL四半期（PL Quarterly）'!J9="-","-",'PL四半期（PL Quarterly）'!J9/'為替換算(currency conversion)'!$B$3)</f>
        <v>3468.842240352003</v>
      </c>
      <c r="K9" s="1147"/>
      <c r="L9" s="1288"/>
      <c r="M9" s="1289"/>
    </row>
    <row r="10" spans="1:13" ht="18" customHeight="1">
      <c r="A10" s="918"/>
      <c r="B10" s="918"/>
      <c r="C10" s="906" t="s">
        <v>436</v>
      </c>
      <c r="D10" s="905" t="s">
        <v>335</v>
      </c>
      <c r="E10" s="826" t="s">
        <v>670</v>
      </c>
      <c r="F10" s="845">
        <f>IF('PL四半期（PL Quarterly）'!F10="-","-",'PL四半期（PL Quarterly）'!F10/'為替換算(currency conversion)'!$B$3)</f>
        <v>1054.7162893024108</v>
      </c>
      <c r="G10" s="1147"/>
      <c r="H10" s="1147"/>
      <c r="I10" s="1148"/>
      <c r="J10" s="843">
        <f>IF('PL四半期（PL Quarterly）'!J10="-","-",'PL四半期（PL Quarterly）'!J10/'為替換算(currency conversion)'!$B$3)</f>
        <v>1162.5630213585114</v>
      </c>
      <c r="K10" s="1147"/>
      <c r="L10" s="1288"/>
      <c r="M10" s="1289"/>
    </row>
    <row r="11" spans="1:13" ht="18" customHeight="1">
      <c r="A11" s="918"/>
      <c r="B11" s="918"/>
      <c r="C11" s="906" t="s">
        <v>434</v>
      </c>
      <c r="D11" s="905" t="s">
        <v>335</v>
      </c>
      <c r="E11" s="826" t="s">
        <v>671</v>
      </c>
      <c r="F11" s="845">
        <f>IF('PL四半期（PL Quarterly）'!F11="-","-",'PL四半期（PL Quarterly）'!F11/'為替換算(currency conversion)'!$B$3)</f>
        <v>813.58511320927676</v>
      </c>
      <c r="G11" s="1147"/>
      <c r="H11" s="1147"/>
      <c r="I11" s="1148"/>
      <c r="J11" s="843">
        <f>IF('PL四半期（PL Quarterly）'!J11="-","-",'PL四半期（PL Quarterly）'!J11/'為替換算(currency conversion)'!$B$3)</f>
        <v>895.43496195801629</v>
      </c>
      <c r="K11" s="1147"/>
      <c r="L11" s="1288"/>
      <c r="M11" s="1289"/>
    </row>
    <row r="12" spans="1:13" ht="18" customHeight="1">
      <c r="A12" s="918"/>
      <c r="B12" s="918"/>
      <c r="C12" s="907" t="s">
        <v>12</v>
      </c>
      <c r="D12" s="905" t="s">
        <v>335</v>
      </c>
      <c r="E12" s="826" t="s">
        <v>432</v>
      </c>
      <c r="F12" s="845">
        <f>IF('PL四半期（PL Quarterly）'!F12="-","-",'PL四半期（PL Quarterly）'!F12/'為替換算(currency conversion)'!$B$3)</f>
        <v>302.61252177101477</v>
      </c>
      <c r="G12" s="1147"/>
      <c r="H12" s="1147"/>
      <c r="I12" s="1148"/>
      <c r="J12" s="843">
        <f>IF('PL四半期（PL Quarterly）'!J12="-","-",'PL四半期（PL Quarterly）'!J12/'為替換算(currency conversion)'!$B$3)</f>
        <v>328.82024016866808</v>
      </c>
      <c r="K12" s="1147"/>
      <c r="L12" s="1288"/>
      <c r="M12" s="1289"/>
    </row>
    <row r="13" spans="1:13" ht="18" customHeight="1">
      <c r="A13" s="918"/>
      <c r="B13" s="918"/>
      <c r="C13" s="907" t="s">
        <v>13</v>
      </c>
      <c r="D13" s="905" t="s">
        <v>335</v>
      </c>
      <c r="E13" s="826" t="s">
        <v>431</v>
      </c>
      <c r="F13" s="845">
        <f>IF('PL四半期（PL Quarterly）'!F13="-","-",'PL四半期（PL Quarterly）'!F13/'為替換算(currency conversion)'!$B$3)</f>
        <v>28.453570446420386</v>
      </c>
      <c r="G13" s="1147"/>
      <c r="H13" s="1147"/>
      <c r="I13" s="1148"/>
      <c r="J13" s="843">
        <f>IF('PL四半期（PL Quarterly）'!J13="-","-",'PL四半期（PL Quarterly）'!J13/'為替換算(currency conversion)'!$B$3)</f>
        <v>28.187734897790815</v>
      </c>
      <c r="K13" s="1147"/>
      <c r="L13" s="1288"/>
      <c r="M13" s="1289"/>
    </row>
    <row r="14" spans="1:13" ht="18" customHeight="1">
      <c r="A14" s="918"/>
      <c r="B14" s="918"/>
      <c r="C14" s="907" t="s">
        <v>15</v>
      </c>
      <c r="D14" s="905" t="s">
        <v>335</v>
      </c>
      <c r="E14" s="826" t="s">
        <v>430</v>
      </c>
      <c r="F14" s="845">
        <f>IF('PL四半期（PL Quarterly）'!F14="-","-",'PL四半期（PL Quarterly）'!F14/'為替換算(currency conversion)'!$B$3)</f>
        <v>482.51902099184156</v>
      </c>
      <c r="G14" s="1147"/>
      <c r="H14" s="1147"/>
      <c r="I14" s="1148"/>
      <c r="J14" s="843">
        <f>IF('PL四半期（PL Quarterly）'!J14="-","-",'PL四半期（PL Quarterly）'!J14/'為替換算(currency conversion)'!$B$3)</f>
        <v>538.42698689155736</v>
      </c>
      <c r="K14" s="1147"/>
      <c r="L14" s="1288"/>
      <c r="M14" s="1289"/>
    </row>
    <row r="15" spans="1:13" ht="18" customHeight="1">
      <c r="A15" s="918"/>
      <c r="B15" s="918"/>
      <c r="C15" s="906" t="s">
        <v>429</v>
      </c>
      <c r="D15" s="905" t="s">
        <v>335</v>
      </c>
      <c r="E15" s="826" t="s">
        <v>672</v>
      </c>
      <c r="F15" s="845">
        <f>IF('PL四半期（PL Quarterly）'!F15="-","-",'PL四半期（PL Quarterly）'!F15/'為替換算(currency conversion)'!$B$3)</f>
        <v>241.13117609313412</v>
      </c>
      <c r="G15" s="1147"/>
      <c r="H15" s="1147"/>
      <c r="I15" s="1148"/>
      <c r="J15" s="843">
        <f>IF('PL四半期（PL Quarterly）'!J15="-","-",'PL四半期（PL Quarterly）'!J15/'為替換算(currency conversion)'!$B$3)</f>
        <v>267.12805940049498</v>
      </c>
      <c r="K15" s="1147"/>
      <c r="L15" s="1288"/>
      <c r="M15" s="1289"/>
    </row>
    <row r="16" spans="1:13" ht="18" customHeight="1">
      <c r="A16" s="918"/>
      <c r="B16" s="918"/>
      <c r="C16" s="906" t="s">
        <v>580</v>
      </c>
      <c r="D16" s="905" t="s">
        <v>335</v>
      </c>
      <c r="E16" s="826" t="s">
        <v>662</v>
      </c>
      <c r="F16" s="819">
        <f>IF('PL四半期（PL Quarterly）'!F16="-","-",'PL四半期（PL Quarterly）'!F16/'為替換算(currency conversion)'!$B$3)</f>
        <v>18.920157667980565</v>
      </c>
      <c r="G16" s="1151"/>
      <c r="H16" s="1151"/>
      <c r="I16" s="1152"/>
      <c r="J16" s="820">
        <f>IF('PL四半期（PL Quarterly）'!J16="-","-",'PL四半期（PL Quarterly）'!J16/'為替換算(currency conversion)'!$B$3)</f>
        <v>21.826015216793472</v>
      </c>
      <c r="K16" s="1151"/>
      <c r="L16" s="1290"/>
      <c r="M16" s="1289"/>
    </row>
    <row r="17" spans="1:13" ht="18" customHeight="1">
      <c r="A17" s="918"/>
      <c r="B17" s="918"/>
      <c r="C17" s="906" t="s">
        <v>581</v>
      </c>
      <c r="D17" s="905" t="s">
        <v>335</v>
      </c>
      <c r="E17" s="826" t="s">
        <v>664</v>
      </c>
      <c r="F17" s="819">
        <f>IF('PL四半期（PL Quarterly）'!F17="-","-",'PL四半期（PL Quarterly）'!F17/'為替換算(currency conversion)'!$B$3)</f>
        <v>14.327619396828306</v>
      </c>
      <c r="G17" s="1151"/>
      <c r="H17" s="1151"/>
      <c r="I17" s="1152"/>
      <c r="J17" s="820">
        <f>IF('PL四半期（PL Quarterly）'!J17="-","-",'PL四半期（PL Quarterly）'!J17/'為替換算(currency conversion)'!$B$3)</f>
        <v>13.740947841232011</v>
      </c>
      <c r="K17" s="1151"/>
      <c r="L17" s="1290"/>
      <c r="M17" s="1289"/>
    </row>
    <row r="18" spans="1:13" ht="18" customHeight="1">
      <c r="A18" s="918"/>
      <c r="B18" s="918"/>
      <c r="C18" s="906" t="s">
        <v>582</v>
      </c>
      <c r="D18" s="905" t="s">
        <v>335</v>
      </c>
      <c r="E18" s="826" t="s">
        <v>666</v>
      </c>
      <c r="F18" s="872">
        <f>IF('PL四半期（PL Quarterly）'!F18="-","-",'PL四半期（PL Quarterly）'!F18/'為替換算(currency conversion)'!$B$3)</f>
        <v>1.228343569529746</v>
      </c>
      <c r="G18" s="1146"/>
      <c r="H18" s="1146"/>
      <c r="I18" s="1181"/>
      <c r="J18" s="870">
        <f>IF('PL四半期（PL Quarterly）'!J18="-","-",'PL四半期（PL Quarterly）'!J18/'為替換算(currency conversion)'!$B$3)</f>
        <v>1.6591804931707763</v>
      </c>
      <c r="K18" s="1146"/>
      <c r="L18" s="1291"/>
      <c r="M18" s="1289"/>
    </row>
    <row r="19" spans="1:13" ht="18" customHeight="1">
      <c r="A19" s="918"/>
      <c r="B19" s="918"/>
      <c r="C19" s="906" t="s">
        <v>583</v>
      </c>
      <c r="D19" s="905" t="s">
        <v>335</v>
      </c>
      <c r="E19" s="826" t="s">
        <v>673</v>
      </c>
      <c r="F19" s="819">
        <f>IF('PL四半期（PL Quarterly）'!F19="-","-",'PL四半期（PL Quarterly）'!F19/'為替換算(currency conversion)'!$B$3)</f>
        <v>246.95205793381612</v>
      </c>
      <c r="G19" s="1151"/>
      <c r="H19" s="1151"/>
      <c r="I19" s="1152"/>
      <c r="J19" s="820">
        <f>IF('PL四半期（PL Quarterly）'!J19="-","-",'PL四半期（PL Quarterly）'!J19/'為替換算(currency conversion)'!$B$3)</f>
        <v>276.87230726922724</v>
      </c>
      <c r="K19" s="1151"/>
      <c r="L19" s="1290"/>
      <c r="M19" s="1152"/>
    </row>
    <row r="20" spans="1:13" ht="18" customHeight="1">
      <c r="A20" s="918"/>
      <c r="B20" s="918"/>
      <c r="C20" s="1073" t="s">
        <v>584</v>
      </c>
      <c r="D20" s="905" t="s">
        <v>335</v>
      </c>
      <c r="E20" s="826" t="s">
        <v>674</v>
      </c>
      <c r="F20" s="819">
        <f>IF('PL四半期（PL Quarterly）'!F20="-","-",'PL四半期（PL Quarterly）'!F20/'為替換算(currency conversion)'!$B$3)</f>
        <v>86.93739114492621</v>
      </c>
      <c r="G20" s="1151"/>
      <c r="H20" s="1151"/>
      <c r="I20" s="1152"/>
      <c r="J20" s="820">
        <f>IF('PL四半期（PL Quarterly）'!J20="-","-",'PL四半期（PL Quarterly）'!J20/'為替換算(currency conversion)'!$B$3)</f>
        <v>84.471537262810514</v>
      </c>
      <c r="K20" s="1151"/>
      <c r="L20" s="1290"/>
      <c r="M20" s="1289"/>
    </row>
    <row r="21" spans="1:13" ht="18" customHeight="1">
      <c r="A21" s="918"/>
      <c r="B21" s="918"/>
      <c r="C21" s="906" t="s">
        <v>641</v>
      </c>
      <c r="D21" s="905" t="s">
        <v>335</v>
      </c>
      <c r="E21" s="826" t="s">
        <v>701</v>
      </c>
      <c r="F21" s="819">
        <f>IF('PL四半期（PL Quarterly）'!F21="-","-",'PL四半期（PL Quarterly）'!F21/'為替換算(currency conversion)'!$B$3)</f>
        <v>160.00550004583371</v>
      </c>
      <c r="G21" s="1151"/>
      <c r="H21" s="1151"/>
      <c r="I21" s="1152"/>
      <c r="J21" s="820">
        <f>IF('PL四半期（PL Quarterly）'!J21="-","-",'PL四半期（PL Quarterly）'!J21/'為替換算(currency conversion)'!$B$3)</f>
        <v>192.40077000641671</v>
      </c>
      <c r="K21" s="1151"/>
      <c r="L21" s="1290"/>
      <c r="M21" s="1289"/>
    </row>
    <row r="22" spans="1:13" ht="18" customHeight="1">
      <c r="A22" s="918"/>
      <c r="B22" s="918"/>
      <c r="C22" s="907" t="s">
        <v>648</v>
      </c>
      <c r="D22" s="905" t="s">
        <v>335</v>
      </c>
      <c r="E22" s="826" t="s">
        <v>700</v>
      </c>
      <c r="F22" s="819">
        <f>IF('PL四半期（PL Quarterly）'!F22="-","-",'PL四半期（PL Quarterly）'!F22/'為替換算(currency conversion)'!$B$3)</f>
        <v>154.98212485104042</v>
      </c>
      <c r="G22" s="1151"/>
      <c r="H22" s="1151"/>
      <c r="I22" s="1152"/>
      <c r="J22" s="820">
        <f>IF('PL四半期（PL Quarterly）'!J22="-","-",'PL四半期（PL Quarterly）'!J22/'為替換算(currency conversion)'!$B$3)</f>
        <v>190.75075625630214</v>
      </c>
      <c r="K22" s="1151"/>
      <c r="L22" s="1290"/>
      <c r="M22" s="1289"/>
    </row>
    <row r="23" spans="1:13" ht="18" customHeight="1" thickBot="1">
      <c r="A23" s="918"/>
      <c r="B23" s="918"/>
      <c r="C23" s="1350" t="s">
        <v>642</v>
      </c>
      <c r="D23" s="904" t="s">
        <v>335</v>
      </c>
      <c r="E23" s="903" t="s">
        <v>750</v>
      </c>
      <c r="F23" s="902">
        <f>IF('PL四半期（PL Quarterly）'!F23="-","-",'PL四半期（PL Quarterly）'!F23/'為替換算(currency conversion)'!$B$3)</f>
        <v>5.0233751947932896</v>
      </c>
      <c r="G23" s="1292"/>
      <c r="H23" s="1292"/>
      <c r="I23" s="1352"/>
      <c r="J23" s="900">
        <f>IF('PL四半期（PL Quarterly）'!J23="-","-",'PL四半期（PL Quarterly）'!J23/'為替換算(currency conversion)'!$B$3)</f>
        <v>1.6500137501145842</v>
      </c>
      <c r="K23" s="1292"/>
      <c r="L23" s="1293"/>
      <c r="M23" s="1294"/>
    </row>
    <row r="43" spans="3:3">
      <c r="C43" s="899"/>
    </row>
    <row r="44" spans="3:3">
      <c r="C44" s="899"/>
    </row>
  </sheetData>
  <mergeCells count="5">
    <mergeCell ref="C6:C7"/>
    <mergeCell ref="D6:D7"/>
    <mergeCell ref="E6:E7"/>
    <mergeCell ref="F6:I6"/>
    <mergeCell ref="J6:M6"/>
  </mergeCells>
  <phoneticPr fontId="9"/>
  <printOptions horizontalCentered="1" verticalCentered="1"/>
  <pageMargins left="0" right="0" top="0" bottom="0" header="0.31496062992125984" footer="0.31496062992125984"/>
  <pageSetup paperSize="9"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view="pageBreakPreview" zoomScale="75" zoomScaleNormal="70" zoomScaleSheetLayoutView="75" workbookViewId="0">
      <pane xSplit="6" ySplit="7" topLeftCell="G8" activePane="bottomRight" state="frozen"/>
      <selection pane="topRight"/>
      <selection pane="bottomLeft"/>
      <selection pane="bottomRight"/>
    </sheetView>
  </sheetViews>
  <sheetFormatPr defaultColWidth="13" defaultRowHeight="14.25"/>
  <cols>
    <col min="1" max="2" width="2" style="734" customWidth="1"/>
    <col min="3" max="3" width="3.5" style="734" customWidth="1"/>
    <col min="4" max="4" width="40.125" style="734" customWidth="1"/>
    <col min="5" max="5" width="1.625" style="734" customWidth="1"/>
    <col min="6" max="6" width="39.5" style="734" customWidth="1"/>
    <col min="7" max="11" width="20.375" style="734" customWidth="1"/>
    <col min="12" max="236" width="13" style="734"/>
    <col min="237" max="237" width="3.875" style="734" customWidth="1"/>
    <col min="238" max="238" width="3.5" style="734" customWidth="1"/>
    <col min="239" max="239" width="40.125" style="734" customWidth="1"/>
    <col min="240" max="240" width="1.625" style="734" customWidth="1"/>
    <col min="241" max="241" width="39.5" style="734" customWidth="1"/>
    <col min="242" max="242" width="0" style="734" hidden="1" customWidth="1"/>
    <col min="243" max="243" width="11.25" style="734" bestFit="1" customWidth="1"/>
    <col min="244" max="244" width="11.125" style="734" bestFit="1" customWidth="1"/>
    <col min="245" max="245" width="11" style="734" customWidth="1"/>
    <col min="246" max="248" width="11.25" style="734" bestFit="1" customWidth="1"/>
    <col min="249" max="254" width="11" style="734" customWidth="1"/>
    <col min="255" max="492" width="13" style="734"/>
    <col min="493" max="493" width="3.875" style="734" customWidth="1"/>
    <col min="494" max="494" width="3.5" style="734" customWidth="1"/>
    <col min="495" max="495" width="40.125" style="734" customWidth="1"/>
    <col min="496" max="496" width="1.625" style="734" customWidth="1"/>
    <col min="497" max="497" width="39.5" style="734" customWidth="1"/>
    <col min="498" max="498" width="0" style="734" hidden="1" customWidth="1"/>
    <col min="499" max="499" width="11.25" style="734" bestFit="1" customWidth="1"/>
    <col min="500" max="500" width="11.125" style="734" bestFit="1" customWidth="1"/>
    <col min="501" max="501" width="11" style="734" customWidth="1"/>
    <col min="502" max="504" width="11.25" style="734" bestFit="1" customWidth="1"/>
    <col min="505" max="510" width="11" style="734" customWidth="1"/>
    <col min="511" max="748" width="13" style="734"/>
    <col min="749" max="749" width="3.875" style="734" customWidth="1"/>
    <col min="750" max="750" width="3.5" style="734" customWidth="1"/>
    <col min="751" max="751" width="40.125" style="734" customWidth="1"/>
    <col min="752" max="752" width="1.625" style="734" customWidth="1"/>
    <col min="753" max="753" width="39.5" style="734" customWidth="1"/>
    <col min="754" max="754" width="0" style="734" hidden="1" customWidth="1"/>
    <col min="755" max="755" width="11.25" style="734" bestFit="1" customWidth="1"/>
    <col min="756" max="756" width="11.125" style="734" bestFit="1" customWidth="1"/>
    <col min="757" max="757" width="11" style="734" customWidth="1"/>
    <col min="758" max="760" width="11.25" style="734" bestFit="1" customWidth="1"/>
    <col min="761" max="766" width="11" style="734" customWidth="1"/>
    <col min="767" max="1004" width="13" style="734"/>
    <col min="1005" max="1005" width="3.875" style="734" customWidth="1"/>
    <col min="1006" max="1006" width="3.5" style="734" customWidth="1"/>
    <col min="1007" max="1007" width="40.125" style="734" customWidth="1"/>
    <col min="1008" max="1008" width="1.625" style="734" customWidth="1"/>
    <col min="1009" max="1009" width="39.5" style="734" customWidth="1"/>
    <col min="1010" max="1010" width="0" style="734" hidden="1" customWidth="1"/>
    <col min="1011" max="1011" width="11.25" style="734" bestFit="1" customWidth="1"/>
    <col min="1012" max="1012" width="11.125" style="734" bestFit="1" customWidth="1"/>
    <col min="1013" max="1013" width="11" style="734" customWidth="1"/>
    <col min="1014" max="1016" width="11.25" style="734" bestFit="1" customWidth="1"/>
    <col min="1017" max="1022" width="11" style="734" customWidth="1"/>
    <col min="1023" max="1260" width="13" style="734"/>
    <col min="1261" max="1261" width="3.875" style="734" customWidth="1"/>
    <col min="1262" max="1262" width="3.5" style="734" customWidth="1"/>
    <col min="1263" max="1263" width="40.125" style="734" customWidth="1"/>
    <col min="1264" max="1264" width="1.625" style="734" customWidth="1"/>
    <col min="1265" max="1265" width="39.5" style="734" customWidth="1"/>
    <col min="1266" max="1266" width="0" style="734" hidden="1" customWidth="1"/>
    <col min="1267" max="1267" width="11.25" style="734" bestFit="1" customWidth="1"/>
    <col min="1268" max="1268" width="11.125" style="734" bestFit="1" customWidth="1"/>
    <col min="1269" max="1269" width="11" style="734" customWidth="1"/>
    <col min="1270" max="1272" width="11.25" style="734" bestFit="1" customWidth="1"/>
    <col min="1273" max="1278" width="11" style="734" customWidth="1"/>
    <col min="1279" max="1516" width="13" style="734"/>
    <col min="1517" max="1517" width="3.875" style="734" customWidth="1"/>
    <col min="1518" max="1518" width="3.5" style="734" customWidth="1"/>
    <col min="1519" max="1519" width="40.125" style="734" customWidth="1"/>
    <col min="1520" max="1520" width="1.625" style="734" customWidth="1"/>
    <col min="1521" max="1521" width="39.5" style="734" customWidth="1"/>
    <col min="1522" max="1522" width="0" style="734" hidden="1" customWidth="1"/>
    <col min="1523" max="1523" width="11.25" style="734" bestFit="1" customWidth="1"/>
    <col min="1524" max="1524" width="11.125" style="734" bestFit="1" customWidth="1"/>
    <col min="1525" max="1525" width="11" style="734" customWidth="1"/>
    <col min="1526" max="1528" width="11.25" style="734" bestFit="1" customWidth="1"/>
    <col min="1529" max="1534" width="11" style="734" customWidth="1"/>
    <col min="1535" max="1772" width="13" style="734"/>
    <col min="1773" max="1773" width="3.875" style="734" customWidth="1"/>
    <col min="1774" max="1774" width="3.5" style="734" customWidth="1"/>
    <col min="1775" max="1775" width="40.125" style="734" customWidth="1"/>
    <col min="1776" max="1776" width="1.625" style="734" customWidth="1"/>
    <col min="1777" max="1777" width="39.5" style="734" customWidth="1"/>
    <col min="1778" max="1778" width="0" style="734" hidden="1" customWidth="1"/>
    <col min="1779" max="1779" width="11.25" style="734" bestFit="1" customWidth="1"/>
    <col min="1780" max="1780" width="11.125" style="734" bestFit="1" customWidth="1"/>
    <col min="1781" max="1781" width="11" style="734" customWidth="1"/>
    <col min="1782" max="1784" width="11.25" style="734" bestFit="1" customWidth="1"/>
    <col min="1785" max="1790" width="11" style="734" customWidth="1"/>
    <col min="1791" max="2028" width="13" style="734"/>
    <col min="2029" max="2029" width="3.875" style="734" customWidth="1"/>
    <col min="2030" max="2030" width="3.5" style="734" customWidth="1"/>
    <col min="2031" max="2031" width="40.125" style="734" customWidth="1"/>
    <col min="2032" max="2032" width="1.625" style="734" customWidth="1"/>
    <col min="2033" max="2033" width="39.5" style="734" customWidth="1"/>
    <col min="2034" max="2034" width="0" style="734" hidden="1" customWidth="1"/>
    <col min="2035" max="2035" width="11.25" style="734" bestFit="1" customWidth="1"/>
    <col min="2036" max="2036" width="11.125" style="734" bestFit="1" customWidth="1"/>
    <col min="2037" max="2037" width="11" style="734" customWidth="1"/>
    <col min="2038" max="2040" width="11.25" style="734" bestFit="1" customWidth="1"/>
    <col min="2041" max="2046" width="11" style="734" customWidth="1"/>
    <col min="2047" max="2284" width="13" style="734"/>
    <col min="2285" max="2285" width="3.875" style="734" customWidth="1"/>
    <col min="2286" max="2286" width="3.5" style="734" customWidth="1"/>
    <col min="2287" max="2287" width="40.125" style="734" customWidth="1"/>
    <col min="2288" max="2288" width="1.625" style="734" customWidth="1"/>
    <col min="2289" max="2289" width="39.5" style="734" customWidth="1"/>
    <col min="2290" max="2290" width="0" style="734" hidden="1" customWidth="1"/>
    <col min="2291" max="2291" width="11.25" style="734" bestFit="1" customWidth="1"/>
    <col min="2292" max="2292" width="11.125" style="734" bestFit="1" customWidth="1"/>
    <col min="2293" max="2293" width="11" style="734" customWidth="1"/>
    <col min="2294" max="2296" width="11.25" style="734" bestFit="1" customWidth="1"/>
    <col min="2297" max="2302" width="11" style="734" customWidth="1"/>
    <col min="2303" max="2540" width="13" style="734"/>
    <col min="2541" max="2541" width="3.875" style="734" customWidth="1"/>
    <col min="2542" max="2542" width="3.5" style="734" customWidth="1"/>
    <col min="2543" max="2543" width="40.125" style="734" customWidth="1"/>
    <col min="2544" max="2544" width="1.625" style="734" customWidth="1"/>
    <col min="2545" max="2545" width="39.5" style="734" customWidth="1"/>
    <col min="2546" max="2546" width="0" style="734" hidden="1" customWidth="1"/>
    <col min="2547" max="2547" width="11.25" style="734" bestFit="1" customWidth="1"/>
    <col min="2548" max="2548" width="11.125" style="734" bestFit="1" customWidth="1"/>
    <col min="2549" max="2549" width="11" style="734" customWidth="1"/>
    <col min="2550" max="2552" width="11.25" style="734" bestFit="1" customWidth="1"/>
    <col min="2553" max="2558" width="11" style="734" customWidth="1"/>
    <col min="2559" max="2796" width="13" style="734"/>
    <col min="2797" max="2797" width="3.875" style="734" customWidth="1"/>
    <col min="2798" max="2798" width="3.5" style="734" customWidth="1"/>
    <col min="2799" max="2799" width="40.125" style="734" customWidth="1"/>
    <col min="2800" max="2800" width="1.625" style="734" customWidth="1"/>
    <col min="2801" max="2801" width="39.5" style="734" customWidth="1"/>
    <col min="2802" max="2802" width="0" style="734" hidden="1" customWidth="1"/>
    <col min="2803" max="2803" width="11.25" style="734" bestFit="1" customWidth="1"/>
    <col min="2804" max="2804" width="11.125" style="734" bestFit="1" customWidth="1"/>
    <col min="2805" max="2805" width="11" style="734" customWidth="1"/>
    <col min="2806" max="2808" width="11.25" style="734" bestFit="1" customWidth="1"/>
    <col min="2809" max="2814" width="11" style="734" customWidth="1"/>
    <col min="2815" max="3052" width="13" style="734"/>
    <col min="3053" max="3053" width="3.875" style="734" customWidth="1"/>
    <col min="3054" max="3054" width="3.5" style="734" customWidth="1"/>
    <col min="3055" max="3055" width="40.125" style="734" customWidth="1"/>
    <col min="3056" max="3056" width="1.625" style="734" customWidth="1"/>
    <col min="3057" max="3057" width="39.5" style="734" customWidth="1"/>
    <col min="3058" max="3058" width="0" style="734" hidden="1" customWidth="1"/>
    <col min="3059" max="3059" width="11.25" style="734" bestFit="1" customWidth="1"/>
    <col min="3060" max="3060" width="11.125" style="734" bestFit="1" customWidth="1"/>
    <col min="3061" max="3061" width="11" style="734" customWidth="1"/>
    <col min="3062" max="3064" width="11.25" style="734" bestFit="1" customWidth="1"/>
    <col min="3065" max="3070" width="11" style="734" customWidth="1"/>
    <col min="3071" max="3308" width="13" style="734"/>
    <col min="3309" max="3309" width="3.875" style="734" customWidth="1"/>
    <col min="3310" max="3310" width="3.5" style="734" customWidth="1"/>
    <col min="3311" max="3311" width="40.125" style="734" customWidth="1"/>
    <col min="3312" max="3312" width="1.625" style="734" customWidth="1"/>
    <col min="3313" max="3313" width="39.5" style="734" customWidth="1"/>
    <col min="3314" max="3314" width="0" style="734" hidden="1" customWidth="1"/>
    <col min="3315" max="3315" width="11.25" style="734" bestFit="1" customWidth="1"/>
    <col min="3316" max="3316" width="11.125" style="734" bestFit="1" customWidth="1"/>
    <col min="3317" max="3317" width="11" style="734" customWidth="1"/>
    <col min="3318" max="3320" width="11.25" style="734" bestFit="1" customWidth="1"/>
    <col min="3321" max="3326" width="11" style="734" customWidth="1"/>
    <col min="3327" max="3564" width="13" style="734"/>
    <col min="3565" max="3565" width="3.875" style="734" customWidth="1"/>
    <col min="3566" max="3566" width="3.5" style="734" customWidth="1"/>
    <col min="3567" max="3567" width="40.125" style="734" customWidth="1"/>
    <col min="3568" max="3568" width="1.625" style="734" customWidth="1"/>
    <col min="3569" max="3569" width="39.5" style="734" customWidth="1"/>
    <col min="3570" max="3570" width="0" style="734" hidden="1" customWidth="1"/>
    <col min="3571" max="3571" width="11.25" style="734" bestFit="1" customWidth="1"/>
    <col min="3572" max="3572" width="11.125" style="734" bestFit="1" customWidth="1"/>
    <col min="3573" max="3573" width="11" style="734" customWidth="1"/>
    <col min="3574" max="3576" width="11.25" style="734" bestFit="1" customWidth="1"/>
    <col min="3577" max="3582" width="11" style="734" customWidth="1"/>
    <col min="3583" max="3820" width="13" style="734"/>
    <col min="3821" max="3821" width="3.875" style="734" customWidth="1"/>
    <col min="3822" max="3822" width="3.5" style="734" customWidth="1"/>
    <col min="3823" max="3823" width="40.125" style="734" customWidth="1"/>
    <col min="3824" max="3824" width="1.625" style="734" customWidth="1"/>
    <col min="3825" max="3825" width="39.5" style="734" customWidth="1"/>
    <col min="3826" max="3826" width="0" style="734" hidden="1" customWidth="1"/>
    <col min="3827" max="3827" width="11.25" style="734" bestFit="1" customWidth="1"/>
    <col min="3828" max="3828" width="11.125" style="734" bestFit="1" customWidth="1"/>
    <col min="3829" max="3829" width="11" style="734" customWidth="1"/>
    <col min="3830" max="3832" width="11.25" style="734" bestFit="1" customWidth="1"/>
    <col min="3833" max="3838" width="11" style="734" customWidth="1"/>
    <col min="3839" max="4076" width="13" style="734"/>
    <col min="4077" max="4077" width="3.875" style="734" customWidth="1"/>
    <col min="4078" max="4078" width="3.5" style="734" customWidth="1"/>
    <col min="4079" max="4079" width="40.125" style="734" customWidth="1"/>
    <col min="4080" max="4080" width="1.625" style="734" customWidth="1"/>
    <col min="4081" max="4081" width="39.5" style="734" customWidth="1"/>
    <col min="4082" max="4082" width="0" style="734" hidden="1" customWidth="1"/>
    <col min="4083" max="4083" width="11.25" style="734" bestFit="1" customWidth="1"/>
    <col min="4084" max="4084" width="11.125" style="734" bestFit="1" customWidth="1"/>
    <col min="4085" max="4085" width="11" style="734" customWidth="1"/>
    <col min="4086" max="4088" width="11.25" style="734" bestFit="1" customWidth="1"/>
    <col min="4089" max="4094" width="11" style="734" customWidth="1"/>
    <col min="4095" max="4332" width="13" style="734"/>
    <col min="4333" max="4333" width="3.875" style="734" customWidth="1"/>
    <col min="4334" max="4334" width="3.5" style="734" customWidth="1"/>
    <col min="4335" max="4335" width="40.125" style="734" customWidth="1"/>
    <col min="4336" max="4336" width="1.625" style="734" customWidth="1"/>
    <col min="4337" max="4337" width="39.5" style="734" customWidth="1"/>
    <col min="4338" max="4338" width="0" style="734" hidden="1" customWidth="1"/>
    <col min="4339" max="4339" width="11.25" style="734" bestFit="1" customWidth="1"/>
    <col min="4340" max="4340" width="11.125" style="734" bestFit="1" customWidth="1"/>
    <col min="4341" max="4341" width="11" style="734" customWidth="1"/>
    <col min="4342" max="4344" width="11.25" style="734" bestFit="1" customWidth="1"/>
    <col min="4345" max="4350" width="11" style="734" customWidth="1"/>
    <col min="4351" max="4588" width="13" style="734"/>
    <col min="4589" max="4589" width="3.875" style="734" customWidth="1"/>
    <col min="4590" max="4590" width="3.5" style="734" customWidth="1"/>
    <col min="4591" max="4591" width="40.125" style="734" customWidth="1"/>
    <col min="4592" max="4592" width="1.625" style="734" customWidth="1"/>
    <col min="4593" max="4593" width="39.5" style="734" customWidth="1"/>
    <col min="4594" max="4594" width="0" style="734" hidden="1" customWidth="1"/>
    <col min="4595" max="4595" width="11.25" style="734" bestFit="1" customWidth="1"/>
    <col min="4596" max="4596" width="11.125" style="734" bestFit="1" customWidth="1"/>
    <col min="4597" max="4597" width="11" style="734" customWidth="1"/>
    <col min="4598" max="4600" width="11.25" style="734" bestFit="1" customWidth="1"/>
    <col min="4601" max="4606" width="11" style="734" customWidth="1"/>
    <col min="4607" max="4844" width="13" style="734"/>
    <col min="4845" max="4845" width="3.875" style="734" customWidth="1"/>
    <col min="4846" max="4846" width="3.5" style="734" customWidth="1"/>
    <col min="4847" max="4847" width="40.125" style="734" customWidth="1"/>
    <col min="4848" max="4848" width="1.625" style="734" customWidth="1"/>
    <col min="4849" max="4849" width="39.5" style="734" customWidth="1"/>
    <col min="4850" max="4850" width="0" style="734" hidden="1" customWidth="1"/>
    <col min="4851" max="4851" width="11.25" style="734" bestFit="1" customWidth="1"/>
    <col min="4852" max="4852" width="11.125" style="734" bestFit="1" customWidth="1"/>
    <col min="4853" max="4853" width="11" style="734" customWidth="1"/>
    <col min="4854" max="4856" width="11.25" style="734" bestFit="1" customWidth="1"/>
    <col min="4857" max="4862" width="11" style="734" customWidth="1"/>
    <col min="4863" max="5100" width="13" style="734"/>
    <col min="5101" max="5101" width="3.875" style="734" customWidth="1"/>
    <col min="5102" max="5102" width="3.5" style="734" customWidth="1"/>
    <col min="5103" max="5103" width="40.125" style="734" customWidth="1"/>
    <col min="5104" max="5104" width="1.625" style="734" customWidth="1"/>
    <col min="5105" max="5105" width="39.5" style="734" customWidth="1"/>
    <col min="5106" max="5106" width="0" style="734" hidden="1" customWidth="1"/>
    <col min="5107" max="5107" width="11.25" style="734" bestFit="1" customWidth="1"/>
    <col min="5108" max="5108" width="11.125" style="734" bestFit="1" customWidth="1"/>
    <col min="5109" max="5109" width="11" style="734" customWidth="1"/>
    <col min="5110" max="5112" width="11.25" style="734" bestFit="1" customWidth="1"/>
    <col min="5113" max="5118" width="11" style="734" customWidth="1"/>
    <col min="5119" max="5356" width="13" style="734"/>
    <col min="5357" max="5357" width="3.875" style="734" customWidth="1"/>
    <col min="5358" max="5358" width="3.5" style="734" customWidth="1"/>
    <col min="5359" max="5359" width="40.125" style="734" customWidth="1"/>
    <col min="5360" max="5360" width="1.625" style="734" customWidth="1"/>
    <col min="5361" max="5361" width="39.5" style="734" customWidth="1"/>
    <col min="5362" max="5362" width="0" style="734" hidden="1" customWidth="1"/>
    <col min="5363" max="5363" width="11.25" style="734" bestFit="1" customWidth="1"/>
    <col min="5364" max="5364" width="11.125" style="734" bestFit="1" customWidth="1"/>
    <col min="5365" max="5365" width="11" style="734" customWidth="1"/>
    <col min="5366" max="5368" width="11.25" style="734" bestFit="1" customWidth="1"/>
    <col min="5369" max="5374" width="11" style="734" customWidth="1"/>
    <col min="5375" max="5612" width="13" style="734"/>
    <col min="5613" max="5613" width="3.875" style="734" customWidth="1"/>
    <col min="5614" max="5614" width="3.5" style="734" customWidth="1"/>
    <col min="5615" max="5615" width="40.125" style="734" customWidth="1"/>
    <col min="5616" max="5616" width="1.625" style="734" customWidth="1"/>
    <col min="5617" max="5617" width="39.5" style="734" customWidth="1"/>
    <col min="5618" max="5618" width="0" style="734" hidden="1" customWidth="1"/>
    <col min="5619" max="5619" width="11.25" style="734" bestFit="1" customWidth="1"/>
    <col min="5620" max="5620" width="11.125" style="734" bestFit="1" customWidth="1"/>
    <col min="5621" max="5621" width="11" style="734" customWidth="1"/>
    <col min="5622" max="5624" width="11.25" style="734" bestFit="1" customWidth="1"/>
    <col min="5625" max="5630" width="11" style="734" customWidth="1"/>
    <col min="5631" max="5868" width="13" style="734"/>
    <col min="5869" max="5869" width="3.875" style="734" customWidth="1"/>
    <col min="5870" max="5870" width="3.5" style="734" customWidth="1"/>
    <col min="5871" max="5871" width="40.125" style="734" customWidth="1"/>
    <col min="5872" max="5872" width="1.625" style="734" customWidth="1"/>
    <col min="5873" max="5873" width="39.5" style="734" customWidth="1"/>
    <col min="5874" max="5874" width="0" style="734" hidden="1" customWidth="1"/>
    <col min="5875" max="5875" width="11.25" style="734" bestFit="1" customWidth="1"/>
    <col min="5876" max="5876" width="11.125" style="734" bestFit="1" customWidth="1"/>
    <col min="5877" max="5877" width="11" style="734" customWidth="1"/>
    <col min="5878" max="5880" width="11.25" style="734" bestFit="1" customWidth="1"/>
    <col min="5881" max="5886" width="11" style="734" customWidth="1"/>
    <col min="5887" max="6124" width="13" style="734"/>
    <col min="6125" max="6125" width="3.875" style="734" customWidth="1"/>
    <col min="6126" max="6126" width="3.5" style="734" customWidth="1"/>
    <col min="6127" max="6127" width="40.125" style="734" customWidth="1"/>
    <col min="6128" max="6128" width="1.625" style="734" customWidth="1"/>
    <col min="6129" max="6129" width="39.5" style="734" customWidth="1"/>
    <col min="6130" max="6130" width="0" style="734" hidden="1" customWidth="1"/>
    <col min="6131" max="6131" width="11.25" style="734" bestFit="1" customWidth="1"/>
    <col min="6132" max="6132" width="11.125" style="734" bestFit="1" customWidth="1"/>
    <col min="6133" max="6133" width="11" style="734" customWidth="1"/>
    <col min="6134" max="6136" width="11.25" style="734" bestFit="1" customWidth="1"/>
    <col min="6137" max="6142" width="11" style="734" customWidth="1"/>
    <col min="6143" max="6380" width="13" style="734"/>
    <col min="6381" max="6381" width="3.875" style="734" customWidth="1"/>
    <col min="6382" max="6382" width="3.5" style="734" customWidth="1"/>
    <col min="6383" max="6383" width="40.125" style="734" customWidth="1"/>
    <col min="6384" max="6384" width="1.625" style="734" customWidth="1"/>
    <col min="6385" max="6385" width="39.5" style="734" customWidth="1"/>
    <col min="6386" max="6386" width="0" style="734" hidden="1" customWidth="1"/>
    <col min="6387" max="6387" width="11.25" style="734" bestFit="1" customWidth="1"/>
    <col min="6388" max="6388" width="11.125" style="734" bestFit="1" customWidth="1"/>
    <col min="6389" max="6389" width="11" style="734" customWidth="1"/>
    <col min="6390" max="6392" width="11.25" style="734" bestFit="1" customWidth="1"/>
    <col min="6393" max="6398" width="11" style="734" customWidth="1"/>
    <col min="6399" max="6636" width="13" style="734"/>
    <col min="6637" max="6637" width="3.875" style="734" customWidth="1"/>
    <col min="6638" max="6638" width="3.5" style="734" customWidth="1"/>
    <col min="6639" max="6639" width="40.125" style="734" customWidth="1"/>
    <col min="6640" max="6640" width="1.625" style="734" customWidth="1"/>
    <col min="6641" max="6641" width="39.5" style="734" customWidth="1"/>
    <col min="6642" max="6642" width="0" style="734" hidden="1" customWidth="1"/>
    <col min="6643" max="6643" width="11.25" style="734" bestFit="1" customWidth="1"/>
    <col min="6644" max="6644" width="11.125" style="734" bestFit="1" customWidth="1"/>
    <col min="6645" max="6645" width="11" style="734" customWidth="1"/>
    <col min="6646" max="6648" width="11.25" style="734" bestFit="1" customWidth="1"/>
    <col min="6649" max="6654" width="11" style="734" customWidth="1"/>
    <col min="6655" max="6892" width="13" style="734"/>
    <col min="6893" max="6893" width="3.875" style="734" customWidth="1"/>
    <col min="6894" max="6894" width="3.5" style="734" customWidth="1"/>
    <col min="6895" max="6895" width="40.125" style="734" customWidth="1"/>
    <col min="6896" max="6896" width="1.625" style="734" customWidth="1"/>
    <col min="6897" max="6897" width="39.5" style="734" customWidth="1"/>
    <col min="6898" max="6898" width="0" style="734" hidden="1" customWidth="1"/>
    <col min="6899" max="6899" width="11.25" style="734" bestFit="1" customWidth="1"/>
    <col min="6900" max="6900" width="11.125" style="734" bestFit="1" customWidth="1"/>
    <col min="6901" max="6901" width="11" style="734" customWidth="1"/>
    <col min="6902" max="6904" width="11.25" style="734" bestFit="1" customWidth="1"/>
    <col min="6905" max="6910" width="11" style="734" customWidth="1"/>
    <col min="6911" max="7148" width="13" style="734"/>
    <col min="7149" max="7149" width="3.875" style="734" customWidth="1"/>
    <col min="7150" max="7150" width="3.5" style="734" customWidth="1"/>
    <col min="7151" max="7151" width="40.125" style="734" customWidth="1"/>
    <col min="7152" max="7152" width="1.625" style="734" customWidth="1"/>
    <col min="7153" max="7153" width="39.5" style="734" customWidth="1"/>
    <col min="7154" max="7154" width="0" style="734" hidden="1" customWidth="1"/>
    <col min="7155" max="7155" width="11.25" style="734" bestFit="1" customWidth="1"/>
    <col min="7156" max="7156" width="11.125" style="734" bestFit="1" customWidth="1"/>
    <col min="7157" max="7157" width="11" style="734" customWidth="1"/>
    <col min="7158" max="7160" width="11.25" style="734" bestFit="1" customWidth="1"/>
    <col min="7161" max="7166" width="11" style="734" customWidth="1"/>
    <col min="7167" max="7404" width="13" style="734"/>
    <col min="7405" max="7405" width="3.875" style="734" customWidth="1"/>
    <col min="7406" max="7406" width="3.5" style="734" customWidth="1"/>
    <col min="7407" max="7407" width="40.125" style="734" customWidth="1"/>
    <col min="7408" max="7408" width="1.625" style="734" customWidth="1"/>
    <col min="7409" max="7409" width="39.5" style="734" customWidth="1"/>
    <col min="7410" max="7410" width="0" style="734" hidden="1" customWidth="1"/>
    <col min="7411" max="7411" width="11.25" style="734" bestFit="1" customWidth="1"/>
    <col min="7412" max="7412" width="11.125" style="734" bestFit="1" customWidth="1"/>
    <col min="7413" max="7413" width="11" style="734" customWidth="1"/>
    <col min="7414" max="7416" width="11.25" style="734" bestFit="1" customWidth="1"/>
    <col min="7417" max="7422" width="11" style="734" customWidth="1"/>
    <col min="7423" max="7660" width="13" style="734"/>
    <col min="7661" max="7661" width="3.875" style="734" customWidth="1"/>
    <col min="7662" max="7662" width="3.5" style="734" customWidth="1"/>
    <col min="7663" max="7663" width="40.125" style="734" customWidth="1"/>
    <col min="7664" max="7664" width="1.625" style="734" customWidth="1"/>
    <col min="7665" max="7665" width="39.5" style="734" customWidth="1"/>
    <col min="7666" max="7666" width="0" style="734" hidden="1" customWidth="1"/>
    <col min="7667" max="7667" width="11.25" style="734" bestFit="1" customWidth="1"/>
    <col min="7668" max="7668" width="11.125" style="734" bestFit="1" customWidth="1"/>
    <col min="7669" max="7669" width="11" style="734" customWidth="1"/>
    <col min="7670" max="7672" width="11.25" style="734" bestFit="1" customWidth="1"/>
    <col min="7673" max="7678" width="11" style="734" customWidth="1"/>
    <col min="7679" max="7916" width="13" style="734"/>
    <col min="7917" max="7917" width="3.875" style="734" customWidth="1"/>
    <col min="7918" max="7918" width="3.5" style="734" customWidth="1"/>
    <col min="7919" max="7919" width="40.125" style="734" customWidth="1"/>
    <col min="7920" max="7920" width="1.625" style="734" customWidth="1"/>
    <col min="7921" max="7921" width="39.5" style="734" customWidth="1"/>
    <col min="7922" max="7922" width="0" style="734" hidden="1" customWidth="1"/>
    <col min="7923" max="7923" width="11.25" style="734" bestFit="1" customWidth="1"/>
    <col min="7924" max="7924" width="11.125" style="734" bestFit="1" customWidth="1"/>
    <col min="7925" max="7925" width="11" style="734" customWidth="1"/>
    <col min="7926" max="7928" width="11.25" style="734" bestFit="1" customWidth="1"/>
    <col min="7929" max="7934" width="11" style="734" customWidth="1"/>
    <col min="7935" max="8172" width="13" style="734"/>
    <col min="8173" max="8173" width="3.875" style="734" customWidth="1"/>
    <col min="8174" max="8174" width="3.5" style="734" customWidth="1"/>
    <col min="8175" max="8175" width="40.125" style="734" customWidth="1"/>
    <col min="8176" max="8176" width="1.625" style="734" customWidth="1"/>
    <col min="8177" max="8177" width="39.5" style="734" customWidth="1"/>
    <col min="8178" max="8178" width="0" style="734" hidden="1" customWidth="1"/>
    <col min="8179" max="8179" width="11.25" style="734" bestFit="1" customWidth="1"/>
    <col min="8180" max="8180" width="11.125" style="734" bestFit="1" customWidth="1"/>
    <col min="8181" max="8181" width="11" style="734" customWidth="1"/>
    <col min="8182" max="8184" width="11.25" style="734" bestFit="1" customWidth="1"/>
    <col min="8185" max="8190" width="11" style="734" customWidth="1"/>
    <col min="8191" max="8428" width="13" style="734"/>
    <col min="8429" max="8429" width="3.875" style="734" customWidth="1"/>
    <col min="8430" max="8430" width="3.5" style="734" customWidth="1"/>
    <col min="8431" max="8431" width="40.125" style="734" customWidth="1"/>
    <col min="8432" max="8432" width="1.625" style="734" customWidth="1"/>
    <col min="8433" max="8433" width="39.5" style="734" customWidth="1"/>
    <col min="8434" max="8434" width="0" style="734" hidden="1" customWidth="1"/>
    <col min="8435" max="8435" width="11.25" style="734" bestFit="1" customWidth="1"/>
    <col min="8436" max="8436" width="11.125" style="734" bestFit="1" customWidth="1"/>
    <col min="8437" max="8437" width="11" style="734" customWidth="1"/>
    <col min="8438" max="8440" width="11.25" style="734" bestFit="1" customWidth="1"/>
    <col min="8441" max="8446" width="11" style="734" customWidth="1"/>
    <col min="8447" max="8684" width="13" style="734"/>
    <col min="8685" max="8685" width="3.875" style="734" customWidth="1"/>
    <col min="8686" max="8686" width="3.5" style="734" customWidth="1"/>
    <col min="8687" max="8687" width="40.125" style="734" customWidth="1"/>
    <col min="8688" max="8688" width="1.625" style="734" customWidth="1"/>
    <col min="8689" max="8689" width="39.5" style="734" customWidth="1"/>
    <col min="8690" max="8690" width="0" style="734" hidden="1" customWidth="1"/>
    <col min="8691" max="8691" width="11.25" style="734" bestFit="1" customWidth="1"/>
    <col min="8692" max="8692" width="11.125" style="734" bestFit="1" customWidth="1"/>
    <col min="8693" max="8693" width="11" style="734" customWidth="1"/>
    <col min="8694" max="8696" width="11.25" style="734" bestFit="1" customWidth="1"/>
    <col min="8697" max="8702" width="11" style="734" customWidth="1"/>
    <col min="8703" max="8940" width="13" style="734"/>
    <col min="8941" max="8941" width="3.875" style="734" customWidth="1"/>
    <col min="8942" max="8942" width="3.5" style="734" customWidth="1"/>
    <col min="8943" max="8943" width="40.125" style="734" customWidth="1"/>
    <col min="8944" max="8944" width="1.625" style="734" customWidth="1"/>
    <col min="8945" max="8945" width="39.5" style="734" customWidth="1"/>
    <col min="8946" max="8946" width="0" style="734" hidden="1" customWidth="1"/>
    <col min="8947" max="8947" width="11.25" style="734" bestFit="1" customWidth="1"/>
    <col min="8948" max="8948" width="11.125" style="734" bestFit="1" customWidth="1"/>
    <col min="8949" max="8949" width="11" style="734" customWidth="1"/>
    <col min="8950" max="8952" width="11.25" style="734" bestFit="1" customWidth="1"/>
    <col min="8953" max="8958" width="11" style="734" customWidth="1"/>
    <col min="8959" max="9196" width="13" style="734"/>
    <col min="9197" max="9197" width="3.875" style="734" customWidth="1"/>
    <col min="9198" max="9198" width="3.5" style="734" customWidth="1"/>
    <col min="9199" max="9199" width="40.125" style="734" customWidth="1"/>
    <col min="9200" max="9200" width="1.625" style="734" customWidth="1"/>
    <col min="9201" max="9201" width="39.5" style="734" customWidth="1"/>
    <col min="9202" max="9202" width="0" style="734" hidden="1" customWidth="1"/>
    <col min="9203" max="9203" width="11.25" style="734" bestFit="1" customWidth="1"/>
    <col min="9204" max="9204" width="11.125" style="734" bestFit="1" customWidth="1"/>
    <col min="9205" max="9205" width="11" style="734" customWidth="1"/>
    <col min="9206" max="9208" width="11.25" style="734" bestFit="1" customWidth="1"/>
    <col min="9209" max="9214" width="11" style="734" customWidth="1"/>
    <col min="9215" max="9452" width="13" style="734"/>
    <col min="9453" max="9453" width="3.875" style="734" customWidth="1"/>
    <col min="9454" max="9454" width="3.5" style="734" customWidth="1"/>
    <col min="9455" max="9455" width="40.125" style="734" customWidth="1"/>
    <col min="9456" max="9456" width="1.625" style="734" customWidth="1"/>
    <col min="9457" max="9457" width="39.5" style="734" customWidth="1"/>
    <col min="9458" max="9458" width="0" style="734" hidden="1" customWidth="1"/>
    <col min="9459" max="9459" width="11.25" style="734" bestFit="1" customWidth="1"/>
    <col min="9460" max="9460" width="11.125" style="734" bestFit="1" customWidth="1"/>
    <col min="9461" max="9461" width="11" style="734" customWidth="1"/>
    <col min="9462" max="9464" width="11.25" style="734" bestFit="1" customWidth="1"/>
    <col min="9465" max="9470" width="11" style="734" customWidth="1"/>
    <col min="9471" max="9708" width="13" style="734"/>
    <col min="9709" max="9709" width="3.875" style="734" customWidth="1"/>
    <col min="9710" max="9710" width="3.5" style="734" customWidth="1"/>
    <col min="9711" max="9711" width="40.125" style="734" customWidth="1"/>
    <col min="9712" max="9712" width="1.625" style="734" customWidth="1"/>
    <col min="9713" max="9713" width="39.5" style="734" customWidth="1"/>
    <col min="9714" max="9714" width="0" style="734" hidden="1" customWidth="1"/>
    <col min="9715" max="9715" width="11.25" style="734" bestFit="1" customWidth="1"/>
    <col min="9716" max="9716" width="11.125" style="734" bestFit="1" customWidth="1"/>
    <col min="9717" max="9717" width="11" style="734" customWidth="1"/>
    <col min="9718" max="9720" width="11.25" style="734" bestFit="1" customWidth="1"/>
    <col min="9721" max="9726" width="11" style="734" customWidth="1"/>
    <col min="9727" max="9964" width="13" style="734"/>
    <col min="9965" max="9965" width="3.875" style="734" customWidth="1"/>
    <col min="9966" max="9966" width="3.5" style="734" customWidth="1"/>
    <col min="9967" max="9967" width="40.125" style="734" customWidth="1"/>
    <col min="9968" max="9968" width="1.625" style="734" customWidth="1"/>
    <col min="9969" max="9969" width="39.5" style="734" customWidth="1"/>
    <col min="9970" max="9970" width="0" style="734" hidden="1" customWidth="1"/>
    <col min="9971" max="9971" width="11.25" style="734" bestFit="1" customWidth="1"/>
    <col min="9972" max="9972" width="11.125" style="734" bestFit="1" customWidth="1"/>
    <col min="9973" max="9973" width="11" style="734" customWidth="1"/>
    <col min="9974" max="9976" width="11.25" style="734" bestFit="1" customWidth="1"/>
    <col min="9977" max="9982" width="11" style="734" customWidth="1"/>
    <col min="9983" max="10220" width="13" style="734"/>
    <col min="10221" max="10221" width="3.875" style="734" customWidth="1"/>
    <col min="10222" max="10222" width="3.5" style="734" customWidth="1"/>
    <col min="10223" max="10223" width="40.125" style="734" customWidth="1"/>
    <col min="10224" max="10224" width="1.625" style="734" customWidth="1"/>
    <col min="10225" max="10225" width="39.5" style="734" customWidth="1"/>
    <col min="10226" max="10226" width="0" style="734" hidden="1" customWidth="1"/>
    <col min="10227" max="10227" width="11.25" style="734" bestFit="1" customWidth="1"/>
    <col min="10228" max="10228" width="11.125" style="734" bestFit="1" customWidth="1"/>
    <col min="10229" max="10229" width="11" style="734" customWidth="1"/>
    <col min="10230" max="10232" width="11.25" style="734" bestFit="1" customWidth="1"/>
    <col min="10233" max="10238" width="11" style="734" customWidth="1"/>
    <col min="10239" max="10476" width="13" style="734"/>
    <col min="10477" max="10477" width="3.875" style="734" customWidth="1"/>
    <col min="10478" max="10478" width="3.5" style="734" customWidth="1"/>
    <col min="10479" max="10479" width="40.125" style="734" customWidth="1"/>
    <col min="10480" max="10480" width="1.625" style="734" customWidth="1"/>
    <col min="10481" max="10481" width="39.5" style="734" customWidth="1"/>
    <col min="10482" max="10482" width="0" style="734" hidden="1" customWidth="1"/>
    <col min="10483" max="10483" width="11.25" style="734" bestFit="1" customWidth="1"/>
    <col min="10484" max="10484" width="11.125" style="734" bestFit="1" customWidth="1"/>
    <col min="10485" max="10485" width="11" style="734" customWidth="1"/>
    <col min="10486" max="10488" width="11.25" style="734" bestFit="1" customWidth="1"/>
    <col min="10489" max="10494" width="11" style="734" customWidth="1"/>
    <col min="10495" max="10732" width="13" style="734"/>
    <col min="10733" max="10733" width="3.875" style="734" customWidth="1"/>
    <col min="10734" max="10734" width="3.5" style="734" customWidth="1"/>
    <col min="10735" max="10735" width="40.125" style="734" customWidth="1"/>
    <col min="10736" max="10736" width="1.625" style="734" customWidth="1"/>
    <col min="10737" max="10737" width="39.5" style="734" customWidth="1"/>
    <col min="10738" max="10738" width="0" style="734" hidden="1" customWidth="1"/>
    <col min="10739" max="10739" width="11.25" style="734" bestFit="1" customWidth="1"/>
    <col min="10740" max="10740" width="11.125" style="734" bestFit="1" customWidth="1"/>
    <col min="10741" max="10741" width="11" style="734" customWidth="1"/>
    <col min="10742" max="10744" width="11.25" style="734" bestFit="1" customWidth="1"/>
    <col min="10745" max="10750" width="11" style="734" customWidth="1"/>
    <col min="10751" max="10988" width="13" style="734"/>
    <col min="10989" max="10989" width="3.875" style="734" customWidth="1"/>
    <col min="10990" max="10990" width="3.5" style="734" customWidth="1"/>
    <col min="10991" max="10991" width="40.125" style="734" customWidth="1"/>
    <col min="10992" max="10992" width="1.625" style="734" customWidth="1"/>
    <col min="10993" max="10993" width="39.5" style="734" customWidth="1"/>
    <col min="10994" max="10994" width="0" style="734" hidden="1" customWidth="1"/>
    <col min="10995" max="10995" width="11.25" style="734" bestFit="1" customWidth="1"/>
    <col min="10996" max="10996" width="11.125" style="734" bestFit="1" customWidth="1"/>
    <col min="10997" max="10997" width="11" style="734" customWidth="1"/>
    <col min="10998" max="11000" width="11.25" style="734" bestFit="1" customWidth="1"/>
    <col min="11001" max="11006" width="11" style="734" customWidth="1"/>
    <col min="11007" max="11244" width="13" style="734"/>
    <col min="11245" max="11245" width="3.875" style="734" customWidth="1"/>
    <col min="11246" max="11246" width="3.5" style="734" customWidth="1"/>
    <col min="11247" max="11247" width="40.125" style="734" customWidth="1"/>
    <col min="11248" max="11248" width="1.625" style="734" customWidth="1"/>
    <col min="11249" max="11249" width="39.5" style="734" customWidth="1"/>
    <col min="11250" max="11250" width="0" style="734" hidden="1" customWidth="1"/>
    <col min="11251" max="11251" width="11.25" style="734" bestFit="1" customWidth="1"/>
    <col min="11252" max="11252" width="11.125" style="734" bestFit="1" customWidth="1"/>
    <col min="11253" max="11253" width="11" style="734" customWidth="1"/>
    <col min="11254" max="11256" width="11.25" style="734" bestFit="1" customWidth="1"/>
    <col min="11257" max="11262" width="11" style="734" customWidth="1"/>
    <col min="11263" max="11500" width="13" style="734"/>
    <col min="11501" max="11501" width="3.875" style="734" customWidth="1"/>
    <col min="11502" max="11502" width="3.5" style="734" customWidth="1"/>
    <col min="11503" max="11503" width="40.125" style="734" customWidth="1"/>
    <col min="11504" max="11504" width="1.625" style="734" customWidth="1"/>
    <col min="11505" max="11505" width="39.5" style="734" customWidth="1"/>
    <col min="11506" max="11506" width="0" style="734" hidden="1" customWidth="1"/>
    <col min="11507" max="11507" width="11.25" style="734" bestFit="1" customWidth="1"/>
    <col min="11508" max="11508" width="11.125" style="734" bestFit="1" customWidth="1"/>
    <col min="11509" max="11509" width="11" style="734" customWidth="1"/>
    <col min="11510" max="11512" width="11.25" style="734" bestFit="1" customWidth="1"/>
    <col min="11513" max="11518" width="11" style="734" customWidth="1"/>
    <col min="11519" max="11756" width="13" style="734"/>
    <col min="11757" max="11757" width="3.875" style="734" customWidth="1"/>
    <col min="11758" max="11758" width="3.5" style="734" customWidth="1"/>
    <col min="11759" max="11759" width="40.125" style="734" customWidth="1"/>
    <col min="11760" max="11760" width="1.625" style="734" customWidth="1"/>
    <col min="11761" max="11761" width="39.5" style="734" customWidth="1"/>
    <col min="11762" max="11762" width="0" style="734" hidden="1" customWidth="1"/>
    <col min="11763" max="11763" width="11.25" style="734" bestFit="1" customWidth="1"/>
    <col min="11764" max="11764" width="11.125" style="734" bestFit="1" customWidth="1"/>
    <col min="11765" max="11765" width="11" style="734" customWidth="1"/>
    <col min="11766" max="11768" width="11.25" style="734" bestFit="1" customWidth="1"/>
    <col min="11769" max="11774" width="11" style="734" customWidth="1"/>
    <col min="11775" max="12012" width="13" style="734"/>
    <col min="12013" max="12013" width="3.875" style="734" customWidth="1"/>
    <col min="12014" max="12014" width="3.5" style="734" customWidth="1"/>
    <col min="12015" max="12015" width="40.125" style="734" customWidth="1"/>
    <col min="12016" max="12016" width="1.625" style="734" customWidth="1"/>
    <col min="12017" max="12017" width="39.5" style="734" customWidth="1"/>
    <col min="12018" max="12018" width="0" style="734" hidden="1" customWidth="1"/>
    <col min="12019" max="12019" width="11.25" style="734" bestFit="1" customWidth="1"/>
    <col min="12020" max="12020" width="11.125" style="734" bestFit="1" customWidth="1"/>
    <col min="12021" max="12021" width="11" style="734" customWidth="1"/>
    <col min="12022" max="12024" width="11.25" style="734" bestFit="1" customWidth="1"/>
    <col min="12025" max="12030" width="11" style="734" customWidth="1"/>
    <col min="12031" max="12268" width="13" style="734"/>
    <col min="12269" max="12269" width="3.875" style="734" customWidth="1"/>
    <col min="12270" max="12270" width="3.5" style="734" customWidth="1"/>
    <col min="12271" max="12271" width="40.125" style="734" customWidth="1"/>
    <col min="12272" max="12272" width="1.625" style="734" customWidth="1"/>
    <col min="12273" max="12273" width="39.5" style="734" customWidth="1"/>
    <col min="12274" max="12274" width="0" style="734" hidden="1" customWidth="1"/>
    <col min="12275" max="12275" width="11.25" style="734" bestFit="1" customWidth="1"/>
    <col min="12276" max="12276" width="11.125" style="734" bestFit="1" customWidth="1"/>
    <col min="12277" max="12277" width="11" style="734" customWidth="1"/>
    <col min="12278" max="12280" width="11.25" style="734" bestFit="1" customWidth="1"/>
    <col min="12281" max="12286" width="11" style="734" customWidth="1"/>
    <col min="12287" max="12524" width="13" style="734"/>
    <col min="12525" max="12525" width="3.875" style="734" customWidth="1"/>
    <col min="12526" max="12526" width="3.5" style="734" customWidth="1"/>
    <col min="12527" max="12527" width="40.125" style="734" customWidth="1"/>
    <col min="12528" max="12528" width="1.625" style="734" customWidth="1"/>
    <col min="12529" max="12529" width="39.5" style="734" customWidth="1"/>
    <col min="12530" max="12530" width="0" style="734" hidden="1" customWidth="1"/>
    <col min="12531" max="12531" width="11.25" style="734" bestFit="1" customWidth="1"/>
    <col min="12532" max="12532" width="11.125" style="734" bestFit="1" customWidth="1"/>
    <col min="12533" max="12533" width="11" style="734" customWidth="1"/>
    <col min="12534" max="12536" width="11.25" style="734" bestFit="1" customWidth="1"/>
    <col min="12537" max="12542" width="11" style="734" customWidth="1"/>
    <col min="12543" max="12780" width="13" style="734"/>
    <col min="12781" max="12781" width="3.875" style="734" customWidth="1"/>
    <col min="12782" max="12782" width="3.5" style="734" customWidth="1"/>
    <col min="12783" max="12783" width="40.125" style="734" customWidth="1"/>
    <col min="12784" max="12784" width="1.625" style="734" customWidth="1"/>
    <col min="12785" max="12785" width="39.5" style="734" customWidth="1"/>
    <col min="12786" max="12786" width="0" style="734" hidden="1" customWidth="1"/>
    <col min="12787" max="12787" width="11.25" style="734" bestFit="1" customWidth="1"/>
    <col min="12788" max="12788" width="11.125" style="734" bestFit="1" customWidth="1"/>
    <col min="12789" max="12789" width="11" style="734" customWidth="1"/>
    <col min="12790" max="12792" width="11.25" style="734" bestFit="1" customWidth="1"/>
    <col min="12793" max="12798" width="11" style="734" customWidth="1"/>
    <col min="12799" max="13036" width="13" style="734"/>
    <col min="13037" max="13037" width="3.875" style="734" customWidth="1"/>
    <col min="13038" max="13038" width="3.5" style="734" customWidth="1"/>
    <col min="13039" max="13039" width="40.125" style="734" customWidth="1"/>
    <col min="13040" max="13040" width="1.625" style="734" customWidth="1"/>
    <col min="13041" max="13041" width="39.5" style="734" customWidth="1"/>
    <col min="13042" max="13042" width="0" style="734" hidden="1" customWidth="1"/>
    <col min="13043" max="13043" width="11.25" style="734" bestFit="1" customWidth="1"/>
    <col min="13044" max="13044" width="11.125" style="734" bestFit="1" customWidth="1"/>
    <col min="13045" max="13045" width="11" style="734" customWidth="1"/>
    <col min="13046" max="13048" width="11.25" style="734" bestFit="1" customWidth="1"/>
    <col min="13049" max="13054" width="11" style="734" customWidth="1"/>
    <col min="13055" max="13292" width="13" style="734"/>
    <col min="13293" max="13293" width="3.875" style="734" customWidth="1"/>
    <col min="13294" max="13294" width="3.5" style="734" customWidth="1"/>
    <col min="13295" max="13295" width="40.125" style="734" customWidth="1"/>
    <col min="13296" max="13296" width="1.625" style="734" customWidth="1"/>
    <col min="13297" max="13297" width="39.5" style="734" customWidth="1"/>
    <col min="13298" max="13298" width="0" style="734" hidden="1" customWidth="1"/>
    <col min="13299" max="13299" width="11.25" style="734" bestFit="1" customWidth="1"/>
    <col min="13300" max="13300" width="11.125" style="734" bestFit="1" customWidth="1"/>
    <col min="13301" max="13301" width="11" style="734" customWidth="1"/>
    <col min="13302" max="13304" width="11.25" style="734" bestFit="1" customWidth="1"/>
    <col min="13305" max="13310" width="11" style="734" customWidth="1"/>
    <col min="13311" max="13548" width="13" style="734"/>
    <col min="13549" max="13549" width="3.875" style="734" customWidth="1"/>
    <col min="13550" max="13550" width="3.5" style="734" customWidth="1"/>
    <col min="13551" max="13551" width="40.125" style="734" customWidth="1"/>
    <col min="13552" max="13552" width="1.625" style="734" customWidth="1"/>
    <col min="13553" max="13553" width="39.5" style="734" customWidth="1"/>
    <col min="13554" max="13554" width="0" style="734" hidden="1" customWidth="1"/>
    <col min="13555" max="13555" width="11.25" style="734" bestFit="1" customWidth="1"/>
    <col min="13556" max="13556" width="11.125" style="734" bestFit="1" customWidth="1"/>
    <col min="13557" max="13557" width="11" style="734" customWidth="1"/>
    <col min="13558" max="13560" width="11.25" style="734" bestFit="1" customWidth="1"/>
    <col min="13561" max="13566" width="11" style="734" customWidth="1"/>
    <col min="13567" max="13804" width="13" style="734"/>
    <col min="13805" max="13805" width="3.875" style="734" customWidth="1"/>
    <col min="13806" max="13806" width="3.5" style="734" customWidth="1"/>
    <col min="13807" max="13807" width="40.125" style="734" customWidth="1"/>
    <col min="13808" max="13808" width="1.625" style="734" customWidth="1"/>
    <col min="13809" max="13809" width="39.5" style="734" customWidth="1"/>
    <col min="13810" max="13810" width="0" style="734" hidden="1" customWidth="1"/>
    <col min="13811" max="13811" width="11.25" style="734" bestFit="1" customWidth="1"/>
    <col min="13812" max="13812" width="11.125" style="734" bestFit="1" customWidth="1"/>
    <col min="13813" max="13813" width="11" style="734" customWidth="1"/>
    <col min="13814" max="13816" width="11.25" style="734" bestFit="1" customWidth="1"/>
    <col min="13817" max="13822" width="11" style="734" customWidth="1"/>
    <col min="13823" max="14060" width="13" style="734"/>
    <col min="14061" max="14061" width="3.875" style="734" customWidth="1"/>
    <col min="14062" max="14062" width="3.5" style="734" customWidth="1"/>
    <col min="14063" max="14063" width="40.125" style="734" customWidth="1"/>
    <col min="14064" max="14064" width="1.625" style="734" customWidth="1"/>
    <col min="14065" max="14065" width="39.5" style="734" customWidth="1"/>
    <col min="14066" max="14066" width="0" style="734" hidden="1" customWidth="1"/>
    <col min="14067" max="14067" width="11.25" style="734" bestFit="1" customWidth="1"/>
    <col min="14068" max="14068" width="11.125" style="734" bestFit="1" customWidth="1"/>
    <col min="14069" max="14069" width="11" style="734" customWidth="1"/>
    <col min="14070" max="14072" width="11.25" style="734" bestFit="1" customWidth="1"/>
    <col min="14073" max="14078" width="11" style="734" customWidth="1"/>
    <col min="14079" max="14316" width="13" style="734"/>
    <col min="14317" max="14317" width="3.875" style="734" customWidth="1"/>
    <col min="14318" max="14318" width="3.5" style="734" customWidth="1"/>
    <col min="14319" max="14319" width="40.125" style="734" customWidth="1"/>
    <col min="14320" max="14320" width="1.625" style="734" customWidth="1"/>
    <col min="14321" max="14321" width="39.5" style="734" customWidth="1"/>
    <col min="14322" max="14322" width="0" style="734" hidden="1" customWidth="1"/>
    <col min="14323" max="14323" width="11.25" style="734" bestFit="1" customWidth="1"/>
    <col min="14324" max="14324" width="11.125" style="734" bestFit="1" customWidth="1"/>
    <col min="14325" max="14325" width="11" style="734" customWidth="1"/>
    <col min="14326" max="14328" width="11.25" style="734" bestFit="1" customWidth="1"/>
    <col min="14329" max="14334" width="11" style="734" customWidth="1"/>
    <col min="14335" max="14572" width="13" style="734"/>
    <col min="14573" max="14573" width="3.875" style="734" customWidth="1"/>
    <col min="14574" max="14574" width="3.5" style="734" customWidth="1"/>
    <col min="14575" max="14575" width="40.125" style="734" customWidth="1"/>
    <col min="14576" max="14576" width="1.625" style="734" customWidth="1"/>
    <col min="14577" max="14577" width="39.5" style="734" customWidth="1"/>
    <col min="14578" max="14578" width="0" style="734" hidden="1" customWidth="1"/>
    <col min="14579" max="14579" width="11.25" style="734" bestFit="1" customWidth="1"/>
    <col min="14580" max="14580" width="11.125" style="734" bestFit="1" customWidth="1"/>
    <col min="14581" max="14581" width="11" style="734" customWidth="1"/>
    <col min="14582" max="14584" width="11.25" style="734" bestFit="1" customWidth="1"/>
    <col min="14585" max="14590" width="11" style="734" customWidth="1"/>
    <col min="14591" max="14828" width="13" style="734"/>
    <col min="14829" max="14829" width="3.875" style="734" customWidth="1"/>
    <col min="14830" max="14830" width="3.5" style="734" customWidth="1"/>
    <col min="14831" max="14831" width="40.125" style="734" customWidth="1"/>
    <col min="14832" max="14832" width="1.625" style="734" customWidth="1"/>
    <col min="14833" max="14833" width="39.5" style="734" customWidth="1"/>
    <col min="14834" max="14834" width="0" style="734" hidden="1" customWidth="1"/>
    <col min="14835" max="14835" width="11.25" style="734" bestFit="1" customWidth="1"/>
    <col min="14836" max="14836" width="11.125" style="734" bestFit="1" customWidth="1"/>
    <col min="14837" max="14837" width="11" style="734" customWidth="1"/>
    <col min="14838" max="14840" width="11.25" style="734" bestFit="1" customWidth="1"/>
    <col min="14841" max="14846" width="11" style="734" customWidth="1"/>
    <col min="14847" max="15084" width="13" style="734"/>
    <col min="15085" max="15085" width="3.875" style="734" customWidth="1"/>
    <col min="15086" max="15086" width="3.5" style="734" customWidth="1"/>
    <col min="15087" max="15087" width="40.125" style="734" customWidth="1"/>
    <col min="15088" max="15088" width="1.625" style="734" customWidth="1"/>
    <col min="15089" max="15089" width="39.5" style="734" customWidth="1"/>
    <col min="15090" max="15090" width="0" style="734" hidden="1" customWidth="1"/>
    <col min="15091" max="15091" width="11.25" style="734" bestFit="1" customWidth="1"/>
    <col min="15092" max="15092" width="11.125" style="734" bestFit="1" customWidth="1"/>
    <col min="15093" max="15093" width="11" style="734" customWidth="1"/>
    <col min="15094" max="15096" width="11.25" style="734" bestFit="1" customWidth="1"/>
    <col min="15097" max="15102" width="11" style="734" customWidth="1"/>
    <col min="15103" max="15340" width="13" style="734"/>
    <col min="15341" max="15341" width="3.875" style="734" customWidth="1"/>
    <col min="15342" max="15342" width="3.5" style="734" customWidth="1"/>
    <col min="15343" max="15343" width="40.125" style="734" customWidth="1"/>
    <col min="15344" max="15344" width="1.625" style="734" customWidth="1"/>
    <col min="15345" max="15345" width="39.5" style="734" customWidth="1"/>
    <col min="15346" max="15346" width="0" style="734" hidden="1" customWidth="1"/>
    <col min="15347" max="15347" width="11.25" style="734" bestFit="1" customWidth="1"/>
    <col min="15348" max="15348" width="11.125" style="734" bestFit="1" customWidth="1"/>
    <col min="15349" max="15349" width="11" style="734" customWidth="1"/>
    <col min="15350" max="15352" width="11.25" style="734" bestFit="1" customWidth="1"/>
    <col min="15353" max="15358" width="11" style="734" customWidth="1"/>
    <col min="15359" max="15596" width="13" style="734"/>
    <col min="15597" max="15597" width="3.875" style="734" customWidth="1"/>
    <col min="15598" max="15598" width="3.5" style="734" customWidth="1"/>
    <col min="15599" max="15599" width="40.125" style="734" customWidth="1"/>
    <col min="15600" max="15600" width="1.625" style="734" customWidth="1"/>
    <col min="15601" max="15601" width="39.5" style="734" customWidth="1"/>
    <col min="15602" max="15602" width="0" style="734" hidden="1" customWidth="1"/>
    <col min="15603" max="15603" width="11.25" style="734" bestFit="1" customWidth="1"/>
    <col min="15604" max="15604" width="11.125" style="734" bestFit="1" customWidth="1"/>
    <col min="15605" max="15605" width="11" style="734" customWidth="1"/>
    <col min="15606" max="15608" width="11.25" style="734" bestFit="1" customWidth="1"/>
    <col min="15609" max="15614" width="11" style="734" customWidth="1"/>
    <col min="15615" max="15852" width="13" style="734"/>
    <col min="15853" max="15853" width="3.875" style="734" customWidth="1"/>
    <col min="15854" max="15854" width="3.5" style="734" customWidth="1"/>
    <col min="15855" max="15855" width="40.125" style="734" customWidth="1"/>
    <col min="15856" max="15856" width="1.625" style="734" customWidth="1"/>
    <col min="15857" max="15857" width="39.5" style="734" customWidth="1"/>
    <col min="15858" max="15858" width="0" style="734" hidden="1" customWidth="1"/>
    <col min="15859" max="15859" width="11.25" style="734" bestFit="1" customWidth="1"/>
    <col min="15860" max="15860" width="11.125" style="734" bestFit="1" customWidth="1"/>
    <col min="15861" max="15861" width="11" style="734" customWidth="1"/>
    <col min="15862" max="15864" width="11.25" style="734" bestFit="1" customWidth="1"/>
    <col min="15865" max="15870" width="11" style="734" customWidth="1"/>
    <col min="15871" max="16108" width="13" style="734"/>
    <col min="16109" max="16109" width="3.875" style="734" customWidth="1"/>
    <col min="16110" max="16110" width="3.5" style="734" customWidth="1"/>
    <col min="16111" max="16111" width="40.125" style="734" customWidth="1"/>
    <col min="16112" max="16112" width="1.625" style="734" customWidth="1"/>
    <col min="16113" max="16113" width="39.5" style="734" customWidth="1"/>
    <col min="16114" max="16114" width="0" style="734" hidden="1" customWidth="1"/>
    <col min="16115" max="16115" width="11.25" style="734" bestFit="1" customWidth="1"/>
    <col min="16116" max="16116" width="11.125" style="734" bestFit="1" customWidth="1"/>
    <col min="16117" max="16117" width="11" style="734" customWidth="1"/>
    <col min="16118" max="16120" width="11.25" style="734" bestFit="1" customWidth="1"/>
    <col min="16121" max="16126" width="11" style="734" customWidth="1"/>
    <col min="16127" max="16384" width="13" style="734"/>
  </cols>
  <sheetData>
    <row r="1" spans="1:11" s="751" customFormat="1" ht="19.5" customHeight="1">
      <c r="A1" s="754" t="s">
        <v>718</v>
      </c>
      <c r="B1" s="754"/>
      <c r="C1" s="753"/>
      <c r="D1" s="753"/>
      <c r="E1" s="753"/>
      <c r="F1" s="753"/>
      <c r="G1" s="752"/>
      <c r="H1" s="752"/>
      <c r="I1" s="752"/>
      <c r="J1" s="752"/>
      <c r="K1" s="752" t="s">
        <v>549</v>
      </c>
    </row>
    <row r="2" spans="1:11" s="756" customFormat="1" ht="15" customHeight="1">
      <c r="A2" s="1409" t="s">
        <v>719</v>
      </c>
      <c r="B2" s="749"/>
      <c r="G2" s="1098"/>
      <c r="H2" s="1098"/>
      <c r="I2" s="1098"/>
    </row>
    <row r="3" spans="1:11" ht="18.75">
      <c r="A3" s="749" t="s">
        <v>550</v>
      </c>
      <c r="B3" s="749"/>
      <c r="C3" s="749"/>
      <c r="D3" s="736"/>
      <c r="E3" s="736"/>
      <c r="F3" s="736"/>
    </row>
    <row r="4" spans="1:11" s="756" customFormat="1" ht="9" customHeight="1">
      <c r="A4" s="749"/>
      <c r="B4" s="749"/>
      <c r="G4" s="1098"/>
      <c r="H4" s="1098"/>
      <c r="I4" s="1098"/>
    </row>
    <row r="5" spans="1:11" ht="19.5" thickBot="1">
      <c r="A5" s="749"/>
      <c r="B5" s="749"/>
      <c r="C5" s="734" t="str">
        <f>"（単位：百万"&amp;'為替換算(currency conversion)'!$A$3&amp;"/Unit: "&amp;'為替換算(currency conversion)'!$A$3&amp;" million）"</f>
        <v>（単位：百万USD/Unit: USD million）</v>
      </c>
      <c r="E5" s="736"/>
      <c r="F5" s="736"/>
    </row>
    <row r="6" spans="1:11" s="1102" customFormat="1" ht="17.25">
      <c r="A6" s="1101"/>
      <c r="B6" s="1101"/>
      <c r="C6" s="1514" t="s">
        <v>442</v>
      </c>
      <c r="D6" s="1515"/>
      <c r="E6" s="1515" t="s">
        <v>335</v>
      </c>
      <c r="F6" s="1518" t="s">
        <v>421</v>
      </c>
      <c r="G6" s="1467" t="s">
        <v>540</v>
      </c>
      <c r="H6" s="1467"/>
      <c r="I6" s="1467"/>
      <c r="J6" s="1520"/>
      <c r="K6" s="1314" t="s">
        <v>634</v>
      </c>
    </row>
    <row r="7" spans="1:11" s="1102" customFormat="1" ht="37.5" customHeight="1" thickBot="1">
      <c r="C7" s="1516"/>
      <c r="D7" s="1517"/>
      <c r="E7" s="1517"/>
      <c r="F7" s="1519"/>
      <c r="G7" s="1143" t="s">
        <v>541</v>
      </c>
      <c r="H7" s="1144" t="s">
        <v>542</v>
      </c>
      <c r="I7" s="1145" t="s">
        <v>543</v>
      </c>
      <c r="J7" s="1103" t="s">
        <v>564</v>
      </c>
      <c r="K7" s="1302" t="s">
        <v>617</v>
      </c>
    </row>
    <row r="8" spans="1:11" s="1102" customFormat="1" ht="15" customHeight="1">
      <c r="C8" s="1104" t="s">
        <v>553</v>
      </c>
      <c r="D8" s="1105"/>
      <c r="E8" s="1106" t="s">
        <v>335</v>
      </c>
      <c r="F8" s="1107" t="s">
        <v>724</v>
      </c>
      <c r="G8" s="1108">
        <f>IF('CF(Statements of Cash Flows)'!G8="-","-",'CF(Statements of Cash Flows)'!G8/'為替換算(currency conversion)'!$B$3)</f>
        <v>944.16536804473367</v>
      </c>
      <c r="H8" s="1317"/>
      <c r="I8" s="1317"/>
      <c r="J8" s="1340"/>
      <c r="K8" s="1303">
        <f>IF('CF(Statements of Cash Flows)'!K8="-","-",'CF(Statements of Cash Flows)'!K8/'為替換算(currency conversion)'!$B$3)</f>
        <v>810.64258868823902</v>
      </c>
    </row>
    <row r="9" spans="1:11" s="1102" customFormat="1" ht="15" customHeight="1">
      <c r="C9" s="1104"/>
      <c r="D9" s="1109" t="s">
        <v>651</v>
      </c>
      <c r="E9" s="1110" t="s">
        <v>335</v>
      </c>
      <c r="F9" s="1111" t="s">
        <v>725</v>
      </c>
      <c r="G9" s="1112">
        <f>IF('CF(Statements of Cash Flows)'!G9="-","-",'CF(Statements of Cash Flows)'!G9/'為替換算(currency conversion)'!$B$3)</f>
        <v>160.00550004583371</v>
      </c>
      <c r="H9" s="1318"/>
      <c r="I9" s="1318"/>
      <c r="J9" s="1341"/>
      <c r="K9" s="1304">
        <f>IF('CF(Statements of Cash Flows)'!K9="-","-",'CF(Statements of Cash Flows)'!K9/'為替換算(currency conversion)'!$B$3)</f>
        <v>192.40077000641671</v>
      </c>
    </row>
    <row r="10" spans="1:11" s="1102" customFormat="1" ht="15" customHeight="1">
      <c r="C10" s="1104"/>
      <c r="D10" s="1113" t="s">
        <v>618</v>
      </c>
      <c r="E10" s="1114" t="s">
        <v>335</v>
      </c>
      <c r="F10" s="1115" t="s">
        <v>726</v>
      </c>
      <c r="G10" s="1116">
        <f>IF('CF(Statements of Cash Flows)'!G10="-","-",'CF(Statements of Cash Flows)'!G10/'為替換算(currency conversion)'!$B$3)</f>
        <v>356.60463837198643</v>
      </c>
      <c r="H10" s="1319"/>
      <c r="I10" s="1319"/>
      <c r="J10" s="1342"/>
      <c r="K10" s="1305">
        <f>IF('CF(Statements of Cash Flows)'!K10="-","-",'CF(Statements of Cash Flows)'!K10/'為替換算(currency conversion)'!$B$3)</f>
        <v>349.25291044092035</v>
      </c>
    </row>
    <row r="11" spans="1:11" s="1102" customFormat="1" ht="15" customHeight="1">
      <c r="C11" s="1104"/>
      <c r="D11" s="1113" t="s">
        <v>619</v>
      </c>
      <c r="E11" s="1114" t="s">
        <v>335</v>
      </c>
      <c r="F11" s="1115" t="s">
        <v>727</v>
      </c>
      <c r="G11" s="1116">
        <f>IF('CF(Statements of Cash Flows)'!G11="-","-",'CF(Statements of Cash Flows)'!G11/'為替換算(currency conversion)'!$B$3)</f>
        <v>2.1358511320927676</v>
      </c>
      <c r="H11" s="1319"/>
      <c r="I11" s="1319"/>
      <c r="J11" s="1342"/>
      <c r="K11" s="1355">
        <f>IF('CF(Statements of Cash Flows)'!K11="-","-",'CF(Statements of Cash Flows)'!K11/'為替換算(currency conversion)'!$B$3)</f>
        <v>-3.345861215510129</v>
      </c>
    </row>
    <row r="12" spans="1:11" s="1102" customFormat="1" ht="15" customHeight="1">
      <c r="C12" s="1104"/>
      <c r="D12" s="1113" t="s">
        <v>620</v>
      </c>
      <c r="E12" s="1114" t="s">
        <v>335</v>
      </c>
      <c r="F12" s="1115" t="s">
        <v>728</v>
      </c>
      <c r="G12" s="1117">
        <f>IF('CF(Statements of Cash Flows)'!G12="-","-",'CF(Statements of Cash Flows)'!G12/'為替換算(currency conversion)'!$B$3)</f>
        <v>-1.228343569529746</v>
      </c>
      <c r="H12" s="1184"/>
      <c r="I12" s="1184"/>
      <c r="J12" s="1185"/>
      <c r="K12" s="1306">
        <f>IF('CF(Statements of Cash Flows)'!K12="-","-",'CF(Statements of Cash Flows)'!K12/'為替換算(currency conversion)'!$B$3)</f>
        <v>-1.6591804931707763</v>
      </c>
    </row>
    <row r="13" spans="1:11" s="1102" customFormat="1" ht="15" customHeight="1">
      <c r="C13" s="1104"/>
      <c r="D13" s="1113" t="s">
        <v>652</v>
      </c>
      <c r="E13" s="1114" t="s">
        <v>335</v>
      </c>
      <c r="F13" s="1115" t="s">
        <v>763</v>
      </c>
      <c r="G13" s="1117">
        <f>IF('CF(Statements of Cash Flows)'!G13="-","-",'CF(Statements of Cash Flows)'!G13/'為替換算(currency conversion)'!$B$3)</f>
        <v>86.93739114492621</v>
      </c>
      <c r="H13" s="1184"/>
      <c r="I13" s="1184"/>
      <c r="J13" s="1185"/>
      <c r="K13" s="1306">
        <f>IF('CF(Statements of Cash Flows)'!K13="-","-",'CF(Statements of Cash Flows)'!K13/'為替換算(currency conversion)'!$B$3)</f>
        <v>84.471537262810514</v>
      </c>
    </row>
    <row r="14" spans="1:11" s="1102" customFormat="1" ht="15" customHeight="1">
      <c r="C14" s="1104"/>
      <c r="D14" s="1113" t="s">
        <v>643</v>
      </c>
      <c r="E14" s="1114" t="s">
        <v>335</v>
      </c>
      <c r="F14" s="1115" t="s">
        <v>729</v>
      </c>
      <c r="G14" s="1117">
        <f>IF('CF(Statements of Cash Flows)'!G14="-","-",'CF(Statements of Cash Flows)'!G14/'為替換算(currency conversion)'!$B$3)</f>
        <v>803.56586304885866</v>
      </c>
      <c r="H14" s="1184"/>
      <c r="I14" s="1184"/>
      <c r="J14" s="1185"/>
      <c r="K14" s="1306">
        <f>IF('CF(Statements of Cash Flows)'!K14="-","-",'CF(Statements of Cash Flows)'!K14/'為替換算(currency conversion)'!$B$3)</f>
        <v>744.48620405170038</v>
      </c>
    </row>
    <row r="15" spans="1:11" s="1102" customFormat="1" ht="15" customHeight="1">
      <c r="C15" s="1104"/>
      <c r="D15" s="1113" t="s">
        <v>644</v>
      </c>
      <c r="E15" s="1114" t="s">
        <v>335</v>
      </c>
      <c r="F15" s="1115" t="s">
        <v>730</v>
      </c>
      <c r="G15" s="1117">
        <f>IF('CF(Statements of Cash Flows)'!G15="-","-",'CF(Statements of Cash Flows)'!G15/'為替換算(currency conversion)'!$B$3)</f>
        <v>-29.984416536804474</v>
      </c>
      <c r="H15" s="1184"/>
      <c r="I15" s="1184"/>
      <c r="J15" s="1185"/>
      <c r="K15" s="1306">
        <f>IF('CF(Statements of Cash Flows)'!K15="-","-",'CF(Statements of Cash Flows)'!K15/'為替換算(currency conversion)'!$B$3)</f>
        <v>7.672563938032817</v>
      </c>
    </row>
    <row r="16" spans="1:11" s="1102" customFormat="1" ht="15" customHeight="1">
      <c r="C16" s="1104"/>
      <c r="D16" s="1113" t="s">
        <v>645</v>
      </c>
      <c r="E16" s="1114" t="s">
        <v>335</v>
      </c>
      <c r="F16" s="1115" t="s">
        <v>731</v>
      </c>
      <c r="G16" s="1117">
        <f>IF('CF(Statements of Cash Flows)'!G16="-","-",'CF(Statements of Cash Flows)'!G16/'為替換算(currency conversion)'!$B$3)</f>
        <v>-93.794114950957919</v>
      </c>
      <c r="H16" s="1184"/>
      <c r="I16" s="1184"/>
      <c r="J16" s="1185"/>
      <c r="K16" s="1306">
        <f>IF('CF(Statements of Cash Flows)'!K16="-","-",'CF(Statements of Cash Flows)'!K16/'為替換算(currency conversion)'!$B$3)</f>
        <v>-284.33403611696764</v>
      </c>
    </row>
    <row r="17" spans="3:11" s="1102" customFormat="1" ht="15" customHeight="1">
      <c r="C17" s="1104"/>
      <c r="D17" s="1113" t="s">
        <v>653</v>
      </c>
      <c r="E17" s="1114" t="s">
        <v>335</v>
      </c>
      <c r="F17" s="1115" t="s">
        <v>732</v>
      </c>
      <c r="G17" s="1117">
        <f>IF('CF(Statements of Cash Flows)'!G17="-","-",'CF(Statements of Cash Flows)'!G17/'為替換算(currency conversion)'!$B$3)</f>
        <v>-14.070950591254928</v>
      </c>
      <c r="H17" s="1184"/>
      <c r="I17" s="1184"/>
      <c r="J17" s="1185"/>
      <c r="K17" s="1306">
        <f>IF('CF(Statements of Cash Flows)'!K17="-","-",'CF(Statements of Cash Flows)'!K17/'為替換算(currency conversion)'!$B$3)</f>
        <v>-23.393528279402329</v>
      </c>
    </row>
    <row r="18" spans="3:11" s="1102" customFormat="1" ht="15" customHeight="1">
      <c r="C18" s="1104"/>
      <c r="D18" s="1113" t="s">
        <v>6</v>
      </c>
      <c r="E18" s="1114" t="s">
        <v>335</v>
      </c>
      <c r="F18" s="1118" t="s">
        <v>759</v>
      </c>
      <c r="G18" s="1117">
        <f>IF('CF(Statements of Cash Flows)'!G18="-","-",'CF(Statements of Cash Flows)'!G18/'為替換算(currency conversion)'!$B$3)</f>
        <v>-65.065542212851767</v>
      </c>
      <c r="H18" s="1184"/>
      <c r="I18" s="1184"/>
      <c r="J18" s="1186"/>
      <c r="K18" s="1306">
        <f>IF('CF(Statements of Cash Flows)'!K18="-","-",'CF(Statements of Cash Flows)'!K18/'為替換算(currency conversion)'!$B$3)</f>
        <v>-52.085434045283712</v>
      </c>
    </row>
    <row r="19" spans="3:11" s="1102" customFormat="1" ht="15" customHeight="1">
      <c r="C19" s="1104"/>
      <c r="D19" s="1119" t="s">
        <v>554</v>
      </c>
      <c r="E19" s="1120" t="s">
        <v>335</v>
      </c>
      <c r="F19" s="1121" t="s">
        <v>733</v>
      </c>
      <c r="G19" s="1122">
        <f>IF('CF(Statements of Cash Flows)'!G19="-","-",'CF(Statements of Cash Flows)'!G19/'為替換算(currency conversion)'!$B$3)</f>
        <v>1205.1150426253553</v>
      </c>
      <c r="H19" s="1320"/>
      <c r="I19" s="1320"/>
      <c r="J19" s="1343"/>
      <c r="K19" s="1307">
        <f>IF('CF(Statements of Cash Flows)'!K19="-","-",'CF(Statements of Cash Flows)'!K19/'為替換算(currency conversion)'!$B$3)</f>
        <v>1013.4659455495462</v>
      </c>
    </row>
    <row r="20" spans="3:11" s="1102" customFormat="1" ht="15" customHeight="1">
      <c r="C20" s="1104"/>
      <c r="D20" s="1123" t="s">
        <v>654</v>
      </c>
      <c r="E20" s="1124" t="s">
        <v>335</v>
      </c>
      <c r="F20" s="1125" t="s">
        <v>734</v>
      </c>
      <c r="G20" s="1126">
        <f>IF('CF(Statements of Cash Flows)'!G20="-","-",'CF(Statements of Cash Flows)'!G20/'為替換算(currency conversion)'!$B$3)</f>
        <v>19.690164084700704</v>
      </c>
      <c r="H20" s="1321"/>
      <c r="I20" s="1321"/>
      <c r="J20" s="1344"/>
      <c r="K20" s="1308">
        <f>IF('CF(Statements of Cash Flows)'!K20="-","-",'CF(Statements of Cash Flows)'!K20/'為替換算(currency conversion)'!$B$3)</f>
        <v>19.983499862498853</v>
      </c>
    </row>
    <row r="21" spans="3:11" s="1102" customFormat="1" ht="15" customHeight="1">
      <c r="C21" s="1104"/>
      <c r="D21" s="1113" t="s">
        <v>621</v>
      </c>
      <c r="E21" s="1114" t="s">
        <v>335</v>
      </c>
      <c r="F21" s="1115" t="s">
        <v>735</v>
      </c>
      <c r="G21" s="1117">
        <f>IF('CF(Statements of Cash Flows)'!G21="-","-",'CF(Statements of Cash Flows)'!G21/'為替換算(currency conversion)'!$B$3)</f>
        <v>-8.6717389311577602</v>
      </c>
      <c r="H21" s="1184"/>
      <c r="I21" s="1184"/>
      <c r="J21" s="1185"/>
      <c r="K21" s="1306">
        <f>IF('CF(Statements of Cash Flows)'!K21="-","-",'CF(Statements of Cash Flows)'!K21/'為替換算(currency conversion)'!$B$3)</f>
        <v>-8.5434045283710702</v>
      </c>
    </row>
    <row r="22" spans="3:11" s="1102" customFormat="1" ht="15" customHeight="1">
      <c r="C22" s="1127"/>
      <c r="D22" s="1128" t="s">
        <v>622</v>
      </c>
      <c r="E22" s="1129" t="s">
        <v>335</v>
      </c>
      <c r="F22" s="1130" t="s">
        <v>736</v>
      </c>
      <c r="G22" s="1131">
        <f>IF('CF(Statements of Cash Flows)'!G22="-","-",'CF(Statements of Cash Flows)'!G22/'為替換算(currency conversion)'!$B$3)</f>
        <v>-271.96809973416447</v>
      </c>
      <c r="H22" s="1322"/>
      <c r="I22" s="1322"/>
      <c r="J22" s="1345"/>
      <c r="K22" s="1309">
        <f>IF('CF(Statements of Cash Flows)'!K22="-","-",'CF(Statements of Cash Flows)'!K22/'為替換算(currency conversion)'!$B$3)</f>
        <v>-214.26345219543495</v>
      </c>
    </row>
    <row r="23" spans="3:11" s="1102" customFormat="1" ht="15" customHeight="1">
      <c r="C23" s="1104" t="s">
        <v>555</v>
      </c>
      <c r="D23" s="1132"/>
      <c r="E23" s="1133" t="s">
        <v>335</v>
      </c>
      <c r="F23" s="1134" t="s">
        <v>737</v>
      </c>
      <c r="G23" s="1135">
        <f>IF('CF(Statements of Cash Flows)'!G23="-","-",'CF(Statements of Cash Flows)'!G23/'為替換算(currency conversion)'!$B$3)</f>
        <v>-545.9620496837473</v>
      </c>
      <c r="H23" s="1323"/>
      <c r="I23" s="1323"/>
      <c r="J23" s="1346"/>
      <c r="K23" s="1310">
        <f>IF('CF(Statements of Cash Flows)'!K23="-","-",'CF(Statements of Cash Flows)'!K23/'為替換算(currency conversion)'!$B$3)</f>
        <v>-445.55871298927491</v>
      </c>
    </row>
    <row r="24" spans="3:11" s="1102" customFormat="1" ht="15" customHeight="1">
      <c r="C24" s="1104"/>
      <c r="D24" s="1109" t="s">
        <v>623</v>
      </c>
      <c r="E24" s="1110" t="s">
        <v>335</v>
      </c>
      <c r="F24" s="1111" t="s">
        <v>722</v>
      </c>
      <c r="G24" s="1117">
        <f>IF('CF(Statements of Cash Flows)'!G24="-","-",'CF(Statements of Cash Flows)'!G24/'為替換算(currency conversion)'!$B$3)</f>
        <v>-493.72078100650839</v>
      </c>
      <c r="H24" s="1184"/>
      <c r="I24" s="1184"/>
      <c r="J24" s="1185"/>
      <c r="K24" s="1306">
        <f>IF('CF(Statements of Cash Flows)'!K24="-","-",'CF(Statements of Cash Flows)'!K24/'為替換算(currency conversion)'!$B$3)</f>
        <v>-413.85094875790628</v>
      </c>
    </row>
    <row r="25" spans="3:11" s="1102" customFormat="1" ht="15" customHeight="1">
      <c r="C25" s="1104"/>
      <c r="D25" s="1123" t="s">
        <v>624</v>
      </c>
      <c r="E25" s="1124" t="s">
        <v>335</v>
      </c>
      <c r="F25" s="1125" t="s">
        <v>738</v>
      </c>
      <c r="G25" s="1117">
        <f>IF('CF(Statements of Cash Flows)'!G25="-","-",'CF(Statements of Cash Flows)'!G25/'為替換算(currency conversion)'!$B$3)</f>
        <v>-64.038866990558247</v>
      </c>
      <c r="H25" s="1184"/>
      <c r="I25" s="1184"/>
      <c r="J25" s="1185"/>
      <c r="K25" s="1306">
        <f>IF('CF(Statements of Cash Flows)'!K25="-","-",'CF(Statements of Cash Flows)'!K25/'為替換算(currency conversion)'!$B$3)</f>
        <v>-52.085434045283712</v>
      </c>
    </row>
    <row r="26" spans="3:11" s="1102" customFormat="1" ht="15" customHeight="1">
      <c r="C26" s="1104"/>
      <c r="D26" s="1113" t="s">
        <v>751</v>
      </c>
      <c r="E26" s="1114" t="s">
        <v>335</v>
      </c>
      <c r="F26" s="1115" t="s">
        <v>739</v>
      </c>
      <c r="G26" s="1117">
        <f>IF('CF(Statements of Cash Flows)'!G26="-","-",'CF(Statements of Cash Flows)'!G26/'為替換算(currency conversion)'!$B$3)</f>
        <v>55.95379961499679</v>
      </c>
      <c r="H26" s="1184"/>
      <c r="I26" s="1184"/>
      <c r="J26" s="1185"/>
      <c r="K26" s="1306">
        <f>IF('CF(Statements of Cash Flows)'!K26="-","-",'CF(Statements of Cash Flows)'!K26/'為替換算(currency conversion)'!$B$3)</f>
        <v>40.122834356952971</v>
      </c>
    </row>
    <row r="27" spans="3:11" s="1102" customFormat="1" ht="15" customHeight="1">
      <c r="C27" s="1104"/>
      <c r="D27" s="1113" t="s">
        <v>625</v>
      </c>
      <c r="E27" s="1114" t="s">
        <v>335</v>
      </c>
      <c r="F27" s="1115" t="s">
        <v>740</v>
      </c>
      <c r="G27" s="1117">
        <f>IF('CF(Statements of Cash Flows)'!G27="-","-",'CF(Statements of Cash Flows)'!G27/'為替換算(currency conversion)'!$B$3)</f>
        <v>-15.418461820515171</v>
      </c>
      <c r="H27" s="1184"/>
      <c r="I27" s="1184"/>
      <c r="J27" s="1185"/>
      <c r="K27" s="1306">
        <f>IF('CF(Statements of Cash Flows)'!K27="-","-",'CF(Statements of Cash Flows)'!K27/'為替換算(currency conversion)'!$B$3)</f>
        <v>-13.126776056467136</v>
      </c>
    </row>
    <row r="28" spans="3:11" s="1102" customFormat="1" ht="15" customHeight="1">
      <c r="C28" s="1127"/>
      <c r="D28" s="1128" t="s">
        <v>6</v>
      </c>
      <c r="E28" s="1129" t="s">
        <v>335</v>
      </c>
      <c r="F28" s="1130" t="s">
        <v>759</v>
      </c>
      <c r="G28" s="1131">
        <f>IF('CF(Statements of Cash Flows)'!G28="-","-",'CF(Statements of Cash Flows)'!G28/'為替換算(currency conversion)'!$B$3)</f>
        <v>-28.737739481162343</v>
      </c>
      <c r="H28" s="1322"/>
      <c r="I28" s="1322"/>
      <c r="J28" s="1345"/>
      <c r="K28" s="1309">
        <f>IF('CF(Statements of Cash Flows)'!K28="-","-",'CF(Statements of Cash Flows)'!K28/'為替換算(currency conversion)'!$B$3)</f>
        <v>-6.618388486570721</v>
      </c>
    </row>
    <row r="29" spans="3:11" s="1102" customFormat="1" ht="15" customHeight="1">
      <c r="C29" s="1104" t="s">
        <v>556</v>
      </c>
      <c r="D29" s="1132"/>
      <c r="E29" s="1133" t="s">
        <v>335</v>
      </c>
      <c r="F29" s="1134" t="s">
        <v>741</v>
      </c>
      <c r="G29" s="1135">
        <f>IF('CF(Statements of Cash Flows)'!G29="-","-",'CF(Statements of Cash Flows)'!G29/'為替換算(currency conversion)'!$B$3)</f>
        <v>-939.71033091942434</v>
      </c>
      <c r="H29" s="1323"/>
      <c r="I29" s="1323"/>
      <c r="J29" s="1346"/>
      <c r="K29" s="1310">
        <f>IF('CF(Statements of Cash Flows)'!K29="-","-",'CF(Statements of Cash Flows)'!K29/'為替換算(currency conversion)'!$B$3)</f>
        <v>-309.82674855623793</v>
      </c>
    </row>
    <row r="30" spans="3:11" s="1102" customFormat="1" ht="15" customHeight="1">
      <c r="C30" s="1104"/>
      <c r="D30" s="1109" t="s">
        <v>626</v>
      </c>
      <c r="E30" s="1110" t="s">
        <v>335</v>
      </c>
      <c r="F30" s="1111" t="s">
        <v>760</v>
      </c>
      <c r="G30" s="1117">
        <f>IF('CF(Statements of Cash Flows)'!G30="-","-",'CF(Statements of Cash Flows)'!G30/'為替換算(currency conversion)'!$B$3)</f>
        <v>-1353.7171143092858</v>
      </c>
      <c r="H30" s="1184"/>
      <c r="I30" s="1184"/>
      <c r="J30" s="1185"/>
      <c r="K30" s="1306">
        <f>IF('CF(Statements of Cash Flows)'!K30="-","-",'CF(Statements of Cash Flows)'!K30/'為替換算(currency conversion)'!$B$3)</f>
        <v>-197.25914382619854</v>
      </c>
    </row>
    <row r="31" spans="3:11" s="1102" customFormat="1" ht="15" customHeight="1">
      <c r="C31" s="1104"/>
      <c r="D31" s="1113" t="s">
        <v>627</v>
      </c>
      <c r="E31" s="1114" t="s">
        <v>335</v>
      </c>
      <c r="F31" s="1115" t="s">
        <v>742</v>
      </c>
      <c r="G31" s="1117">
        <f>IF('CF(Statements of Cash Flows)'!G31="-","-",'CF(Statements of Cash Flows)'!G31/'為替換算(currency conversion)'!$B$3)</f>
        <v>938.50948757906315</v>
      </c>
      <c r="H31" s="1184"/>
      <c r="I31" s="1184"/>
      <c r="J31" s="1185"/>
      <c r="K31" s="1306">
        <f>IF('CF(Statements of Cash Flows)'!K31="-","-",'CF(Statements of Cash Flows)'!K31/'為替換算(currency conversion)'!$B$3)</f>
        <v>3.3366944724539369</v>
      </c>
    </row>
    <row r="32" spans="3:11" s="1102" customFormat="1" ht="15" customHeight="1">
      <c r="C32" s="1104"/>
      <c r="D32" s="1113" t="s">
        <v>628</v>
      </c>
      <c r="E32" s="1114" t="s">
        <v>335</v>
      </c>
      <c r="F32" s="1115" t="s">
        <v>743</v>
      </c>
      <c r="G32" s="1117">
        <f>IF('CF(Statements of Cash Flows)'!G32="-","-",'CF(Statements of Cash Flows)'!G32/'為替換算(currency conversion)'!$B$3)</f>
        <v>-412.86094050783754</v>
      </c>
      <c r="H32" s="1184"/>
      <c r="I32" s="1184"/>
      <c r="J32" s="1185"/>
      <c r="K32" s="1306">
        <f>IF('CF(Statements of Cash Flows)'!K32="-","-",'CF(Statements of Cash Flows)'!K32/'為替換算(currency conversion)'!$B$3)</f>
        <v>-1.1366761389678246</v>
      </c>
    </row>
    <row r="33" spans="3:11" s="1102" customFormat="1" ht="15" customHeight="1">
      <c r="C33" s="1104"/>
      <c r="D33" s="1113" t="s">
        <v>649</v>
      </c>
      <c r="E33" s="1114" t="s">
        <v>335</v>
      </c>
      <c r="F33" s="1115" t="s">
        <v>744</v>
      </c>
      <c r="G33" s="1117" t="str">
        <f>IF('CF(Statements of Cash Flows)'!G33="-","-",'CF(Statements of Cash Flows)'!G33/'為替換算(currency conversion)'!$B$3)</f>
        <v>-</v>
      </c>
      <c r="H33" s="1184"/>
      <c r="I33" s="1184"/>
      <c r="J33" s="1185"/>
      <c r="K33" s="1306">
        <f>IF('CF(Statements of Cash Flows)'!K33="-","-",'CF(Statements of Cash Flows)'!K33/'為替換算(currency conversion)'!$B$3)</f>
        <v>-10.770923091025757</v>
      </c>
    </row>
    <row r="34" spans="3:11" s="1102" customFormat="1" ht="15" customHeight="1">
      <c r="C34" s="1104"/>
      <c r="D34" s="1113" t="s">
        <v>629</v>
      </c>
      <c r="E34" s="1114" t="s">
        <v>335</v>
      </c>
      <c r="F34" s="1125" t="s">
        <v>745</v>
      </c>
      <c r="G34" s="1117">
        <f>IF('CF(Statements of Cash Flows)'!G34="-","-",'CF(Statements of Cash Flows)'!G34/'為替換算(currency conversion)'!$B$3)</f>
        <v>-100.88917407645063</v>
      </c>
      <c r="H34" s="1184"/>
      <c r="I34" s="1184"/>
      <c r="J34" s="1185"/>
      <c r="K34" s="1306">
        <f>IF('CF(Statements of Cash Flows)'!K34="-","-",'CF(Statements of Cash Flows)'!K34/'為替換算(currency conversion)'!$B$3)</f>
        <v>-94.765789714914291</v>
      </c>
    </row>
    <row r="35" spans="3:11" s="1102" customFormat="1" ht="15" customHeight="1">
      <c r="C35" s="1104"/>
      <c r="D35" s="1113" t="s">
        <v>630</v>
      </c>
      <c r="E35" s="1114" t="s">
        <v>335</v>
      </c>
      <c r="F35" s="1115" t="s">
        <v>746</v>
      </c>
      <c r="G35" s="1117">
        <f>IF('CF(Statements of Cash Flows)'!G35="-","-",'CF(Statements of Cash Flows)'!G35/'為替換算(currency conversion)'!$B$3)</f>
        <v>-5.8117150976258136</v>
      </c>
      <c r="H35" s="1184"/>
      <c r="I35" s="1184"/>
      <c r="J35" s="1185"/>
      <c r="K35" s="1306">
        <f>IF('CF(Statements of Cash Flows)'!K35="-","-",'CF(Statements of Cash Flows)'!K35/'為替換算(currency conversion)'!$B$3)</f>
        <v>-5.9125492712439272</v>
      </c>
    </row>
    <row r="36" spans="3:11" s="1102" customFormat="1" ht="15" customHeight="1">
      <c r="C36" s="1104"/>
      <c r="D36" s="1113" t="s">
        <v>409</v>
      </c>
      <c r="E36" s="1114" t="s">
        <v>335</v>
      </c>
      <c r="F36" s="1115" t="s">
        <v>759</v>
      </c>
      <c r="G36" s="1117">
        <f>IF('CF(Statements of Cash Flows)'!G36="-","-",'CF(Statements of Cash Flows)'!G36/'為替換算(currency conversion)'!$B$3)</f>
        <v>-4.9408745072875604</v>
      </c>
      <c r="H36" s="1184"/>
      <c r="I36" s="1184"/>
      <c r="J36" s="1185"/>
      <c r="K36" s="1306">
        <f>IF('CF(Statements of Cash Flows)'!K36="-","-",'CF(Statements of Cash Flows)'!K36/'為替換算(currency conversion)'!$B$3)</f>
        <v>-3.3091942432853605</v>
      </c>
    </row>
    <row r="37" spans="3:11" s="1102" customFormat="1" ht="15" customHeight="1">
      <c r="C37" s="1136" t="s">
        <v>559</v>
      </c>
      <c r="D37" s="1137"/>
      <c r="E37" s="1120" t="s">
        <v>335</v>
      </c>
      <c r="F37" s="1121" t="s">
        <v>747</v>
      </c>
      <c r="G37" s="1300">
        <f>IF('CF(Statements of Cash Flows)'!G37="-","-",'CF(Statements of Cash Flows)'!G37/'為替換算(currency conversion)'!$B$3)</f>
        <v>-541.50701255843796</v>
      </c>
      <c r="H37" s="1320"/>
      <c r="I37" s="1324"/>
      <c r="J37" s="1347"/>
      <c r="K37" s="1311">
        <f>IF('CF(Statements of Cash Flows)'!K37="-","-",'CF(Statements of Cash Flows)'!K37/'為替換算(currency conversion)'!$B$3)</f>
        <v>55.257127142726191</v>
      </c>
    </row>
    <row r="38" spans="3:11" s="1102" customFormat="1" ht="15" customHeight="1">
      <c r="C38" s="1136" t="s">
        <v>558</v>
      </c>
      <c r="D38" s="1137"/>
      <c r="E38" s="1120" t="s">
        <v>335</v>
      </c>
      <c r="F38" s="1121" t="s">
        <v>748</v>
      </c>
      <c r="G38" s="1138">
        <f>IF('CF(Statements of Cash Flows)'!G38="-","-",'CF(Statements of Cash Flows)'!G38/'為替換算(currency conversion)'!$B$3)</f>
        <v>2328.2060683839031</v>
      </c>
      <c r="H38" s="1325"/>
      <c r="I38" s="1325"/>
      <c r="J38" s="1348"/>
      <c r="K38" s="1312">
        <f>IF('CF(Statements of Cash Flows)'!K38="-","-",'CF(Statements of Cash Flows)'!K38/'為替換算(currency conversion)'!$B$3)</f>
        <v>1742.322852690439</v>
      </c>
    </row>
    <row r="39" spans="3:11" s="1102" customFormat="1" ht="15" customHeight="1">
      <c r="C39" s="1136" t="s">
        <v>557</v>
      </c>
      <c r="D39" s="1137"/>
      <c r="E39" s="1120" t="s">
        <v>335</v>
      </c>
      <c r="F39" s="1121" t="s">
        <v>749</v>
      </c>
      <c r="G39" s="1122">
        <f>IF('CF(Statements of Cash Flows)'!G39="-","-",'CF(Statements of Cash Flows)'!G39/'為替換算(currency conversion)'!$B$3)</f>
        <v>-6.4258868823906861</v>
      </c>
      <c r="H39" s="1320"/>
      <c r="I39" s="1320"/>
      <c r="J39" s="1343"/>
      <c r="K39" s="1307">
        <f>IF('CF(Statements of Cash Flows)'!K39="-","-",'CF(Statements of Cash Flows)'!K39/'為替換算(currency conversion)'!$B$3)</f>
        <v>-16.756806306719223</v>
      </c>
    </row>
    <row r="40" spans="3:11" s="1102" customFormat="1" ht="15" customHeight="1" thickBot="1">
      <c r="C40" s="1139" t="s">
        <v>631</v>
      </c>
      <c r="D40" s="1140"/>
      <c r="E40" s="1141" t="s">
        <v>335</v>
      </c>
      <c r="F40" s="1142" t="s">
        <v>723</v>
      </c>
      <c r="G40" s="1301">
        <f>IF('CF(Statements of Cash Flows)'!G40="-","-",'CF(Statements of Cash Flows)'!G40/'為替換算(currency conversion)'!$B$3)</f>
        <v>1780.2823356861306</v>
      </c>
      <c r="H40" s="1326"/>
      <c r="I40" s="1327"/>
      <c r="J40" s="1349"/>
      <c r="K40" s="1313">
        <f>IF('CF(Statements of Cash Flows)'!K40="-","-",'CF(Statements of Cash Flows)'!K40/'為替換算(currency conversion)'!$B$3)</f>
        <v>1780.823173526446</v>
      </c>
    </row>
    <row r="42" spans="3:11">
      <c r="G42" s="1099"/>
      <c r="H42" s="1099"/>
      <c r="I42" s="1099"/>
      <c r="J42" s="1099"/>
    </row>
  </sheetData>
  <mergeCells count="4">
    <mergeCell ref="C6:D7"/>
    <mergeCell ref="E6:E7"/>
    <mergeCell ref="F6:F7"/>
    <mergeCell ref="G6:J6"/>
  </mergeCells>
  <phoneticPr fontId="9"/>
  <printOptions horizontalCentered="1" verticalCentered="1"/>
  <pageMargins left="0" right="0" top="0" bottom="0" header="0.31496062992125984" footer="0.31496062992125984"/>
  <pageSetup paperSize="9" scale="7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view="pageBreakPreview" zoomScale="60" zoomScaleNormal="100" workbookViewId="0"/>
  </sheetViews>
  <sheetFormatPr defaultRowHeight="13.5"/>
  <cols>
    <col min="1" max="9" width="9" style="1080"/>
    <col min="10" max="10" width="5.625" style="1080" customWidth="1"/>
    <col min="11" max="16384" width="9" style="1080"/>
  </cols>
  <sheetData>
    <row r="1" spans="1:11">
      <c r="A1" s="1079"/>
      <c r="B1" s="1079"/>
      <c r="C1" s="1079"/>
      <c r="D1" s="1079"/>
      <c r="E1" s="1079"/>
      <c r="F1" s="1079"/>
      <c r="G1" s="1079"/>
      <c r="H1" s="1079"/>
      <c r="I1" s="1079"/>
      <c r="J1" s="1079"/>
      <c r="K1" s="1079"/>
    </row>
    <row r="2" spans="1:11">
      <c r="A2" s="1079"/>
      <c r="B2" s="1079"/>
      <c r="C2" s="1079"/>
      <c r="D2" s="1079"/>
      <c r="E2" s="1079"/>
      <c r="F2" s="1079"/>
      <c r="G2" s="1079"/>
      <c r="H2" s="1079"/>
      <c r="I2" s="1079"/>
      <c r="J2" s="1079"/>
      <c r="K2" s="1079"/>
    </row>
    <row r="3" spans="1:11">
      <c r="A3" s="1079"/>
      <c r="B3" s="1079"/>
      <c r="C3" s="1079"/>
      <c r="D3" s="1079"/>
      <c r="E3" s="1079"/>
      <c r="F3" s="1079"/>
      <c r="G3" s="1079"/>
      <c r="H3" s="1079"/>
      <c r="I3" s="1079"/>
      <c r="J3" s="1079"/>
      <c r="K3" s="1079"/>
    </row>
    <row r="4" spans="1:11">
      <c r="A4" s="1079"/>
      <c r="B4" s="1079"/>
      <c r="C4" s="1079"/>
      <c r="D4" s="1079"/>
      <c r="E4" s="1079"/>
      <c r="F4" s="1079"/>
      <c r="G4" s="1079"/>
      <c r="H4" s="1079"/>
      <c r="I4" s="1079"/>
      <c r="J4" s="1079"/>
      <c r="K4" s="1079"/>
    </row>
    <row r="5" spans="1:11">
      <c r="A5" s="1079"/>
      <c r="B5" s="1079"/>
      <c r="C5" s="1079"/>
      <c r="D5" s="1079"/>
      <c r="E5" s="1079"/>
      <c r="F5" s="1079"/>
      <c r="G5" s="1079"/>
      <c r="H5" s="1079"/>
      <c r="I5" s="1079"/>
      <c r="J5" s="1079"/>
      <c r="K5" s="1079"/>
    </row>
    <row r="6" spans="1:11">
      <c r="A6" s="1079"/>
      <c r="B6" s="1079"/>
      <c r="C6" s="1079"/>
      <c r="D6" s="1079"/>
      <c r="E6" s="1079"/>
      <c r="F6" s="1079"/>
      <c r="G6" s="1079"/>
      <c r="H6" s="1079"/>
      <c r="I6" s="1079"/>
      <c r="J6" s="1079"/>
      <c r="K6" s="1079"/>
    </row>
    <row r="7" spans="1:11">
      <c r="A7" s="1079"/>
      <c r="B7" s="1079"/>
      <c r="C7" s="1079"/>
      <c r="D7" s="1079"/>
      <c r="E7" s="1079"/>
      <c r="F7" s="1079"/>
      <c r="G7" s="1079"/>
      <c r="H7" s="1079"/>
      <c r="I7" s="1079"/>
      <c r="J7" s="1079"/>
      <c r="K7" s="1079"/>
    </row>
    <row r="8" spans="1:11">
      <c r="A8" s="1079"/>
      <c r="B8" s="1079"/>
      <c r="C8" s="1079"/>
      <c r="D8" s="1079"/>
      <c r="E8" s="1079"/>
      <c r="F8" s="1079"/>
      <c r="G8" s="1079"/>
      <c r="H8" s="1079"/>
      <c r="I8" s="1079"/>
      <c r="J8" s="1079"/>
      <c r="K8" s="1079"/>
    </row>
    <row r="9" spans="1:11">
      <c r="A9" s="1079"/>
      <c r="B9" s="1079"/>
      <c r="C9" s="1079"/>
      <c r="D9" s="1079"/>
      <c r="E9" s="1079"/>
      <c r="F9" s="1079"/>
      <c r="G9" s="1079"/>
      <c r="H9" s="1079"/>
      <c r="I9" s="1079"/>
      <c r="J9" s="1079"/>
      <c r="K9" s="1079"/>
    </row>
    <row r="10" spans="1:11">
      <c r="A10" s="1079"/>
      <c r="B10" s="1079"/>
      <c r="C10" s="1079"/>
      <c r="D10" s="1079"/>
      <c r="E10" s="1079"/>
      <c r="F10" s="1079"/>
      <c r="G10" s="1079"/>
      <c r="H10" s="1079"/>
      <c r="I10" s="1079"/>
      <c r="J10" s="1079"/>
      <c r="K10" s="1079"/>
    </row>
    <row r="11" spans="1:11">
      <c r="A11" s="1079"/>
      <c r="B11" s="1079"/>
      <c r="C11" s="1079"/>
      <c r="D11" s="1079"/>
      <c r="E11" s="1079"/>
      <c r="F11" s="1079"/>
      <c r="G11" s="1079"/>
      <c r="H11" s="1079"/>
      <c r="I11" s="1079"/>
      <c r="J11" s="1079"/>
      <c r="K11" s="1079"/>
    </row>
    <row r="12" spans="1:11">
      <c r="A12" s="1079"/>
      <c r="B12" s="1079"/>
      <c r="C12" s="1079"/>
      <c r="D12" s="1079"/>
      <c r="E12" s="1079"/>
      <c r="F12" s="1079"/>
      <c r="G12" s="1079"/>
      <c r="H12" s="1079"/>
      <c r="I12" s="1079"/>
      <c r="J12" s="1079"/>
      <c r="K12" s="1079"/>
    </row>
    <row r="13" spans="1:11">
      <c r="A13" s="1079"/>
      <c r="B13" s="1079"/>
      <c r="C13" s="1079"/>
      <c r="D13" s="1079"/>
      <c r="E13" s="1079"/>
      <c r="F13" s="1079"/>
      <c r="G13" s="1079"/>
      <c r="H13" s="1079"/>
      <c r="I13" s="1079"/>
      <c r="J13" s="1079"/>
      <c r="K13" s="1079"/>
    </row>
    <row r="14" spans="1:11">
      <c r="A14" s="1079"/>
      <c r="B14" s="1079"/>
      <c r="C14" s="1079"/>
      <c r="D14" s="1079"/>
      <c r="E14" s="1079"/>
      <c r="F14" s="1079"/>
      <c r="G14" s="1079"/>
      <c r="H14" s="1079"/>
      <c r="I14" s="1079"/>
      <c r="J14" s="1079"/>
      <c r="K14" s="1079"/>
    </row>
    <row r="15" spans="1:11">
      <c r="A15" s="1079"/>
      <c r="B15" s="1079"/>
      <c r="C15" s="1079"/>
      <c r="D15" s="1079"/>
      <c r="E15" s="1079"/>
      <c r="F15" s="1079"/>
      <c r="G15" s="1079"/>
      <c r="H15" s="1079"/>
      <c r="I15" s="1079"/>
      <c r="J15" s="1079"/>
      <c r="K15" s="1079"/>
    </row>
    <row r="16" spans="1:11">
      <c r="A16" s="1079"/>
      <c r="B16" s="1079"/>
      <c r="C16" s="1079"/>
      <c r="D16" s="1079"/>
      <c r="E16" s="1079"/>
      <c r="F16" s="1079"/>
      <c r="G16" s="1079"/>
      <c r="H16" s="1079"/>
      <c r="I16" s="1079"/>
      <c r="J16" s="1079"/>
      <c r="K16" s="1079"/>
    </row>
    <row r="17" spans="1:11">
      <c r="A17" s="1079"/>
      <c r="B17" s="1079"/>
      <c r="C17" s="1079"/>
      <c r="D17" s="1079"/>
      <c r="E17" s="1079"/>
      <c r="F17" s="1079"/>
      <c r="G17" s="1079"/>
      <c r="H17" s="1079"/>
      <c r="I17" s="1079"/>
      <c r="J17" s="1079"/>
      <c r="K17" s="1079"/>
    </row>
    <row r="18" spans="1:11">
      <c r="A18" s="1079"/>
      <c r="B18" s="1079"/>
      <c r="C18" s="1079"/>
      <c r="D18" s="1079"/>
      <c r="E18" s="1079"/>
      <c r="F18" s="1079"/>
      <c r="G18" s="1079"/>
      <c r="H18" s="1079"/>
      <c r="I18" s="1079"/>
      <c r="J18" s="1079"/>
      <c r="K18" s="1079"/>
    </row>
    <row r="19" spans="1:11">
      <c r="A19" s="1079"/>
      <c r="B19" s="1079"/>
      <c r="C19" s="1079"/>
      <c r="D19" s="1079"/>
      <c r="E19" s="1079"/>
      <c r="F19" s="1079"/>
      <c r="G19" s="1079"/>
      <c r="H19" s="1079"/>
      <c r="I19" s="1079"/>
      <c r="J19" s="1079"/>
      <c r="K19" s="1079"/>
    </row>
    <row r="20" spans="1:11">
      <c r="A20" s="1079"/>
      <c r="B20" s="1531"/>
      <c r="C20" s="1531"/>
      <c r="D20" s="1531"/>
      <c r="E20" s="1531"/>
      <c r="F20" s="1531"/>
      <c r="G20" s="1531"/>
      <c r="H20" s="1531"/>
      <c r="I20" s="1079"/>
      <c r="J20" s="1079"/>
      <c r="K20" s="1079"/>
    </row>
    <row r="21" spans="1:11">
      <c r="A21" s="1079"/>
      <c r="B21" s="1531"/>
      <c r="C21" s="1531"/>
      <c r="D21" s="1531"/>
      <c r="E21" s="1531"/>
      <c r="F21" s="1531"/>
      <c r="G21" s="1531"/>
      <c r="H21" s="1531"/>
      <c r="I21" s="1079"/>
      <c r="J21" s="1079"/>
      <c r="K21" s="1079"/>
    </row>
    <row r="22" spans="1:11">
      <c r="A22" s="1079"/>
      <c r="B22" s="1531"/>
      <c r="C22" s="1531"/>
      <c r="D22" s="1531"/>
      <c r="E22" s="1531"/>
      <c r="F22" s="1531"/>
      <c r="G22" s="1531"/>
      <c r="H22" s="1531"/>
      <c r="I22" s="1079"/>
      <c r="J22" s="1079"/>
      <c r="K22" s="1079"/>
    </row>
    <row r="23" spans="1:11">
      <c r="A23" s="1079"/>
      <c r="B23" s="1079"/>
      <c r="C23" s="1079"/>
      <c r="D23" s="1079"/>
      <c r="E23" s="1079"/>
      <c r="F23" s="1079"/>
      <c r="G23" s="1079"/>
      <c r="H23" s="1079"/>
      <c r="I23" s="1079"/>
      <c r="J23" s="1079"/>
      <c r="K23" s="1079"/>
    </row>
    <row r="24" spans="1:11">
      <c r="A24" s="1079"/>
      <c r="B24" s="1079"/>
      <c r="C24" s="1079"/>
      <c r="D24" s="1079"/>
      <c r="E24" s="1079"/>
      <c r="F24" s="1079"/>
      <c r="G24" s="1079"/>
      <c r="H24" s="1079"/>
      <c r="I24" s="1079"/>
      <c r="J24" s="1079"/>
      <c r="K24" s="1079"/>
    </row>
    <row r="25" spans="1:11">
      <c r="A25" s="1079"/>
      <c r="B25" s="1079"/>
      <c r="C25" s="1079"/>
      <c r="D25" s="1079"/>
      <c r="E25" s="1079"/>
      <c r="F25" s="1079"/>
      <c r="G25" s="1079"/>
      <c r="H25" s="1079"/>
      <c r="I25" s="1079"/>
      <c r="J25" s="1079"/>
      <c r="K25" s="1079"/>
    </row>
    <row r="26" spans="1:11">
      <c r="A26" s="1079"/>
      <c r="B26" s="1079"/>
      <c r="C26" s="1079"/>
      <c r="D26" s="1079"/>
      <c r="E26" s="1079"/>
      <c r="F26" s="1079"/>
      <c r="G26" s="1079"/>
      <c r="H26" s="1079"/>
      <c r="I26" s="1079"/>
      <c r="J26" s="1079"/>
      <c r="K26" s="1079"/>
    </row>
    <row r="27" spans="1:11">
      <c r="A27" s="1079"/>
      <c r="B27" s="1079"/>
      <c r="C27" s="1079"/>
      <c r="D27" s="1079"/>
      <c r="E27" s="1079"/>
      <c r="F27" s="1079"/>
      <c r="G27" s="1079"/>
      <c r="H27" s="1079"/>
      <c r="I27" s="1079"/>
      <c r="J27" s="1079"/>
      <c r="K27" s="1079"/>
    </row>
    <row r="28" spans="1:11">
      <c r="A28" s="1079"/>
      <c r="B28" s="1079"/>
      <c r="C28" s="1079"/>
      <c r="D28" s="1079"/>
      <c r="E28" s="1079"/>
      <c r="F28" s="1079"/>
      <c r="G28" s="1079"/>
      <c r="H28" s="1079"/>
      <c r="I28" s="1079"/>
      <c r="J28" s="1079"/>
      <c r="K28" s="1079"/>
    </row>
    <row r="29" spans="1:11">
      <c r="A29" s="1079"/>
      <c r="B29" s="1079"/>
      <c r="C29" s="1079"/>
      <c r="D29" s="1079"/>
      <c r="E29" s="1079"/>
      <c r="F29" s="1079"/>
      <c r="G29" s="1079"/>
      <c r="H29" s="1079"/>
      <c r="I29" s="1079"/>
      <c r="J29" s="1079"/>
      <c r="K29" s="1079"/>
    </row>
    <row r="30" spans="1:11">
      <c r="A30" s="1079"/>
      <c r="B30" s="1079"/>
      <c r="C30" s="1079"/>
      <c r="D30" s="1079"/>
      <c r="E30" s="1079"/>
      <c r="F30" s="1079"/>
      <c r="G30" s="1079"/>
      <c r="H30" s="1079"/>
      <c r="I30" s="1079"/>
      <c r="J30" s="1079"/>
      <c r="K30" s="1079"/>
    </row>
    <row r="31" spans="1:11">
      <c r="A31" s="1079"/>
      <c r="B31" s="1079"/>
      <c r="C31" s="1079"/>
      <c r="D31" s="1079"/>
      <c r="E31" s="1079"/>
      <c r="F31" s="1079"/>
      <c r="G31" s="1079"/>
      <c r="H31" s="1079"/>
      <c r="I31" s="1079"/>
      <c r="J31" s="1079"/>
      <c r="K31" s="1079"/>
    </row>
    <row r="32" spans="1:11">
      <c r="A32" s="1079"/>
      <c r="B32" s="1079"/>
      <c r="C32" s="1079"/>
      <c r="D32" s="1079"/>
      <c r="E32" s="1079"/>
      <c r="F32" s="1079"/>
      <c r="G32" s="1079"/>
      <c r="H32" s="1079"/>
      <c r="I32" s="1079"/>
      <c r="J32" s="1079"/>
      <c r="K32" s="1079"/>
    </row>
    <row r="33" spans="1:11">
      <c r="A33" s="1079"/>
      <c r="B33" s="1079"/>
      <c r="C33" s="1079"/>
      <c r="D33" s="1079"/>
      <c r="E33" s="1079"/>
      <c r="F33" s="1079"/>
      <c r="G33" s="1079"/>
      <c r="H33" s="1079"/>
      <c r="I33" s="1079"/>
      <c r="J33" s="1079"/>
      <c r="K33" s="1079"/>
    </row>
    <row r="34" spans="1:11">
      <c r="A34" s="1079"/>
      <c r="B34" s="1079"/>
      <c r="C34" s="1079"/>
      <c r="D34" s="1079"/>
      <c r="E34" s="1079"/>
      <c r="F34" s="1079"/>
      <c r="G34" s="1079"/>
      <c r="H34" s="1079"/>
      <c r="I34" s="1079"/>
      <c r="J34" s="1079"/>
      <c r="K34" s="1079"/>
    </row>
    <row r="35" spans="1:11">
      <c r="A35" s="1079"/>
      <c r="B35" s="1079"/>
      <c r="C35" s="1079"/>
      <c r="D35" s="1079"/>
      <c r="E35" s="1079"/>
      <c r="F35" s="1079"/>
      <c r="G35" s="1079"/>
      <c r="H35" s="1079"/>
      <c r="I35" s="1079"/>
      <c r="J35" s="1079"/>
      <c r="K35" s="1079"/>
    </row>
    <row r="36" spans="1:11">
      <c r="A36" s="1079"/>
      <c r="B36" s="1079"/>
      <c r="C36" s="1079"/>
      <c r="D36" s="1079"/>
      <c r="E36" s="1079"/>
      <c r="F36" s="1079"/>
      <c r="G36" s="1079"/>
      <c r="H36" s="1079"/>
      <c r="I36" s="1079"/>
      <c r="J36" s="1079"/>
      <c r="K36" s="1079"/>
    </row>
    <row r="37" spans="1:11">
      <c r="A37" s="1079"/>
      <c r="B37" s="1079"/>
      <c r="C37" s="1079"/>
      <c r="D37" s="1079"/>
      <c r="E37" s="1079"/>
      <c r="F37" s="1079"/>
      <c r="G37" s="1079"/>
      <c r="H37" s="1079"/>
      <c r="I37" s="1079"/>
      <c r="J37" s="1079"/>
      <c r="K37" s="1079"/>
    </row>
    <row r="38" spans="1:11">
      <c r="A38" s="1079"/>
      <c r="B38" s="1079"/>
      <c r="C38" s="1079"/>
      <c r="D38" s="1079"/>
      <c r="E38" s="1079"/>
      <c r="F38" s="1079"/>
      <c r="G38" s="1079"/>
      <c r="H38" s="1079"/>
      <c r="I38" s="1079"/>
      <c r="J38" s="1079"/>
      <c r="K38" s="1079"/>
    </row>
    <row r="39" spans="1:11">
      <c r="A39" s="1079"/>
      <c r="B39" s="1079"/>
      <c r="C39" s="1079"/>
      <c r="D39" s="1079"/>
      <c r="E39" s="1079"/>
      <c r="F39" s="1079"/>
      <c r="G39" s="1079"/>
      <c r="H39" s="1079"/>
      <c r="I39" s="1079"/>
      <c r="J39" s="1079"/>
      <c r="K39" s="1079"/>
    </row>
    <row r="40" spans="1:11">
      <c r="A40" s="1079"/>
      <c r="B40" s="1079"/>
      <c r="C40" s="1079"/>
      <c r="D40" s="1079"/>
      <c r="E40" s="1079"/>
      <c r="F40" s="1079"/>
      <c r="G40" s="1079"/>
      <c r="H40" s="1079"/>
      <c r="I40" s="1079"/>
      <c r="J40" s="1079"/>
      <c r="K40" s="1079"/>
    </row>
    <row r="41" spans="1:11">
      <c r="A41" s="1079"/>
      <c r="B41" s="1079"/>
      <c r="C41" s="1079"/>
      <c r="D41" s="1079"/>
      <c r="E41" s="1079"/>
      <c r="F41" s="1079"/>
      <c r="G41" s="1079"/>
      <c r="H41" s="1079"/>
      <c r="I41" s="1079"/>
      <c r="J41" s="1079"/>
      <c r="K41" s="1079"/>
    </row>
    <row r="42" spans="1:11">
      <c r="A42" s="1079"/>
      <c r="B42" s="1079"/>
      <c r="C42" s="1079"/>
      <c r="D42" s="1079"/>
      <c r="E42" s="1079"/>
      <c r="F42" s="1079"/>
      <c r="G42" s="1079"/>
      <c r="H42" s="1079"/>
      <c r="I42" s="1079"/>
      <c r="J42" s="1079"/>
      <c r="K42" s="1079"/>
    </row>
    <row r="43" spans="1:11">
      <c r="A43" s="1079"/>
      <c r="B43" s="1079"/>
      <c r="C43" s="1079"/>
      <c r="D43" s="1079"/>
      <c r="E43" s="1079"/>
      <c r="F43" s="1079"/>
      <c r="G43" s="1079"/>
      <c r="H43" s="1079"/>
      <c r="I43" s="1079"/>
      <c r="J43" s="1079"/>
      <c r="K43" s="1079"/>
    </row>
  </sheetData>
  <mergeCells count="3">
    <mergeCell ref="B20:H20"/>
    <mergeCell ref="B21:H21"/>
    <mergeCell ref="B22:H22"/>
  </mergeCells>
  <phoneticPr fontId="9"/>
  <printOptions horizontalCentered="1" verticalCentered="1"/>
  <pageMargins left="0" right="0" top="0" bottom="0" header="0.31496062992125984" footer="0.31496062992125984"/>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pageSetUpPr fitToPage="1"/>
  </sheetPr>
  <dimension ref="B1:Z15"/>
  <sheetViews>
    <sheetView workbookViewId="0"/>
  </sheetViews>
  <sheetFormatPr defaultRowHeight="13.5"/>
  <cols>
    <col min="1" max="1" width="0.75" style="168" customWidth="1"/>
    <col min="2" max="2" width="8.75" style="168" customWidth="1"/>
    <col min="3" max="3" width="13.375" style="168" customWidth="1"/>
    <col min="4" max="6" width="9" style="168"/>
    <col min="7" max="7" width="9.125" style="168" bestFit="1" customWidth="1"/>
    <col min="8" max="10" width="9" style="168"/>
    <col min="11" max="11" width="9" style="168" customWidth="1"/>
    <col min="12" max="12" width="9.625" style="168" customWidth="1"/>
    <col min="13" max="16" width="9" style="168"/>
    <col min="17" max="17" width="16.625" style="168" bestFit="1" customWidth="1"/>
    <col min="18" max="18" width="16.5" style="168" bestFit="1" customWidth="1"/>
    <col min="19" max="19" width="18.875" style="168" bestFit="1" customWidth="1"/>
    <col min="20" max="20" width="9" style="168"/>
    <col min="21" max="21" width="20" style="168" bestFit="1" customWidth="1"/>
    <col min="22" max="22" width="18.625" style="168" bestFit="1" customWidth="1"/>
    <col min="23" max="26" width="18" style="168" bestFit="1" customWidth="1"/>
    <col min="27" max="16384" width="9" style="168"/>
  </cols>
  <sheetData>
    <row r="1" spans="2:26">
      <c r="B1" s="168" t="s">
        <v>24</v>
      </c>
      <c r="D1" s="169"/>
      <c r="E1" s="169"/>
      <c r="F1" s="169"/>
      <c r="G1" s="169"/>
      <c r="H1" s="169"/>
      <c r="I1" s="169"/>
      <c r="J1" s="169"/>
      <c r="K1" s="169"/>
      <c r="L1" s="169"/>
      <c r="M1" s="169"/>
      <c r="N1" s="239"/>
      <c r="O1" s="169" t="s">
        <v>49</v>
      </c>
    </row>
    <row r="2" spans="2:26" ht="3.75" customHeight="1" thickBot="1">
      <c r="D2" s="169"/>
      <c r="E2" s="169"/>
      <c r="F2" s="169"/>
      <c r="G2" s="169"/>
      <c r="H2" s="169"/>
      <c r="I2" s="169"/>
      <c r="J2" s="169"/>
      <c r="K2" s="169"/>
      <c r="L2" s="169"/>
      <c r="M2" s="169"/>
      <c r="N2" s="239"/>
      <c r="O2" s="169"/>
    </row>
    <row r="3" spans="2:26" ht="21" customHeight="1">
      <c r="B3" s="1541"/>
      <c r="C3" s="1542"/>
      <c r="D3" s="159" t="s">
        <v>329</v>
      </c>
      <c r="E3" s="160" t="s">
        <v>330</v>
      </c>
      <c r="F3" s="1537"/>
      <c r="G3" s="1537"/>
      <c r="H3" s="159" t="s">
        <v>16</v>
      </c>
      <c r="I3" s="160" t="s">
        <v>17</v>
      </c>
      <c r="J3" s="1537"/>
      <c r="K3" s="1537"/>
      <c r="L3" s="1538" t="s">
        <v>213</v>
      </c>
      <c r="M3" s="1532" t="s">
        <v>19</v>
      </c>
      <c r="N3" s="171"/>
      <c r="O3" s="1541"/>
      <c r="P3" s="1542"/>
      <c r="Q3" s="159" t="str">
        <f t="shared" ref="Q3:R5" si="0">D3</f>
        <v>2015/3</v>
      </c>
      <c r="R3" s="160" t="str">
        <f t="shared" si="0"/>
        <v>2016/3</v>
      </c>
      <c r="S3" s="1537"/>
      <c r="T3" s="1537"/>
      <c r="U3" s="159" t="s">
        <v>16</v>
      </c>
      <c r="V3" s="160" t="s">
        <v>17</v>
      </c>
      <c r="W3" s="1537"/>
      <c r="X3" s="1537"/>
      <c r="Y3" s="1538" t="s">
        <v>18</v>
      </c>
      <c r="Z3" s="1532" t="s">
        <v>19</v>
      </c>
    </row>
    <row r="4" spans="2:26" ht="13.5" customHeight="1">
      <c r="B4" s="1543"/>
      <c r="C4" s="1544"/>
      <c r="D4" s="161" t="s">
        <v>254</v>
      </c>
      <c r="E4" s="162" t="s">
        <v>254</v>
      </c>
      <c r="F4" s="1535" t="s">
        <v>20</v>
      </c>
      <c r="G4" s="1536"/>
      <c r="H4" s="161"/>
      <c r="I4" s="162"/>
      <c r="J4" s="1535" t="s">
        <v>20</v>
      </c>
      <c r="K4" s="1536"/>
      <c r="L4" s="1539"/>
      <c r="M4" s="1533"/>
      <c r="N4" s="173"/>
      <c r="O4" s="1543"/>
      <c r="P4" s="1544"/>
      <c r="Q4" s="731" t="str">
        <f t="shared" si="0"/>
        <v>2Q累計</v>
      </c>
      <c r="R4" s="162" t="str">
        <f t="shared" si="0"/>
        <v>2Q累計</v>
      </c>
      <c r="S4" s="1535" t="s">
        <v>20</v>
      </c>
      <c r="T4" s="1536"/>
      <c r="U4" s="161"/>
      <c r="V4" s="162"/>
      <c r="W4" s="1535" t="s">
        <v>20</v>
      </c>
      <c r="X4" s="1536"/>
      <c r="Y4" s="1539"/>
      <c r="Z4" s="1533"/>
    </row>
    <row r="5" spans="2:26" ht="14.25" thickBot="1">
      <c r="B5" s="1545"/>
      <c r="C5" s="1546"/>
      <c r="D5" s="163" t="s">
        <v>331</v>
      </c>
      <c r="E5" s="164" t="str">
        <f>D5</f>
        <v>4～9月</v>
      </c>
      <c r="F5" s="165" t="s">
        <v>21</v>
      </c>
      <c r="G5" s="166" t="s">
        <v>22</v>
      </c>
      <c r="H5" s="163" t="s">
        <v>332</v>
      </c>
      <c r="I5" s="164" t="str">
        <f>H5</f>
        <v>7～9月</v>
      </c>
      <c r="J5" s="165" t="s">
        <v>21</v>
      </c>
      <c r="K5" s="166" t="s">
        <v>22</v>
      </c>
      <c r="L5" s="1540"/>
      <c r="M5" s="1534"/>
      <c r="N5" s="173"/>
      <c r="O5" s="1545"/>
      <c r="P5" s="1546"/>
      <c r="Q5" s="732" t="str">
        <f t="shared" si="0"/>
        <v>4～9月</v>
      </c>
      <c r="R5" s="164" t="str">
        <f t="shared" si="0"/>
        <v>4～9月</v>
      </c>
      <c r="S5" s="165" t="s">
        <v>21</v>
      </c>
      <c r="T5" s="166" t="s">
        <v>22</v>
      </c>
      <c r="U5" s="163" t="s">
        <v>40</v>
      </c>
      <c r="V5" s="164" t="s">
        <v>40</v>
      </c>
      <c r="W5" s="165" t="s">
        <v>21</v>
      </c>
      <c r="X5" s="166" t="s">
        <v>22</v>
      </c>
      <c r="Y5" s="1540"/>
      <c r="Z5" s="1534"/>
    </row>
    <row r="6" spans="2:26" ht="14.25" thickBot="1">
      <c r="B6" s="1547" t="s">
        <v>25</v>
      </c>
      <c r="C6" s="1548"/>
      <c r="D6" s="240">
        <f t="shared" ref="D6:F8" si="1">ROUNDDOWN(Q6/100000000,0)</f>
        <v>582</v>
      </c>
      <c r="E6" s="241">
        <f t="shared" si="1"/>
        <v>581</v>
      </c>
      <c r="F6" s="242">
        <f>ROUNDDOWN(S6/100000000,0)-0.1</f>
        <v>-0.1</v>
      </c>
      <c r="G6" s="243">
        <f>T6</f>
        <v>-1.0408048341116096E-3</v>
      </c>
      <c r="H6" s="244">
        <f t="shared" ref="H6:J8" si="2">ROUNDDOWN(U6/100000000,0)</f>
        <v>1003</v>
      </c>
      <c r="I6" s="245">
        <f t="shared" si="2"/>
        <v>818</v>
      </c>
      <c r="J6" s="246">
        <f t="shared" si="2"/>
        <v>-185</v>
      </c>
      <c r="K6" s="247">
        <f>X6</f>
        <v>-0.18447087586578961</v>
      </c>
      <c r="L6" s="248">
        <f>ROUNDDOWN(Y6/100000000,0)</f>
        <v>1585</v>
      </c>
      <c r="M6" s="248">
        <f>ROUNDDOWN(Z6/100000000,0)</f>
        <v>1400</v>
      </c>
      <c r="N6" s="173"/>
      <c r="O6" s="1547" t="s">
        <v>25</v>
      </c>
      <c r="P6" s="1548"/>
      <c r="Q6" s="249">
        <v>58244201027.988899</v>
      </c>
      <c r="R6" s="250">
        <v>58183580182</v>
      </c>
      <c r="S6" s="242">
        <f>R6-Q6</f>
        <v>-60620845.988899231</v>
      </c>
      <c r="T6" s="251">
        <f>S6/Q6</f>
        <v>-1.0408048341116096E-3</v>
      </c>
      <c r="U6" s="277">
        <f>Y6-Q6</f>
        <v>100323112194.01111</v>
      </c>
      <c r="V6" s="274">
        <f>Z6-R6</f>
        <v>81816419818</v>
      </c>
      <c r="W6" s="252">
        <f>V6-U6</f>
        <v>-18506692376.011108</v>
      </c>
      <c r="X6" s="278">
        <f>W6/U6</f>
        <v>-0.18447087586578961</v>
      </c>
      <c r="Y6" s="253">
        <v>158567313222</v>
      </c>
      <c r="Z6" s="253">
        <v>140000000000</v>
      </c>
    </row>
    <row r="7" spans="2:26">
      <c r="B7" s="185"/>
      <c r="C7" s="186" t="s">
        <v>333</v>
      </c>
      <c r="D7" s="254">
        <f t="shared" si="1"/>
        <v>447</v>
      </c>
      <c r="E7" s="188">
        <f t="shared" si="1"/>
        <v>453</v>
      </c>
      <c r="F7" s="255">
        <f t="shared" si="1"/>
        <v>6</v>
      </c>
      <c r="G7" s="221">
        <f t="shared" ref="G7:G8" si="3">T7</f>
        <v>1.4076452709001012E-2</v>
      </c>
      <c r="H7" s="256">
        <f t="shared" si="2"/>
        <v>814</v>
      </c>
      <c r="I7" s="256">
        <f t="shared" si="2"/>
        <v>696</v>
      </c>
      <c r="J7" s="257">
        <f t="shared" si="2"/>
        <v>-118</v>
      </c>
      <c r="K7" s="258">
        <f t="shared" ref="K7:K8" si="4">X7</f>
        <v>-0.1452888304871402</v>
      </c>
      <c r="L7" s="259">
        <f t="shared" ref="L7:M8" si="5">ROUNDDOWN(Y7/100000000,0)</f>
        <v>1262</v>
      </c>
      <c r="M7" s="259">
        <f t="shared" si="5"/>
        <v>1150</v>
      </c>
      <c r="N7" s="182"/>
      <c r="O7" s="185"/>
      <c r="P7" s="186" t="s">
        <v>27</v>
      </c>
      <c r="Q7" s="218">
        <v>44742884022</v>
      </c>
      <c r="R7" s="219">
        <v>45372705113</v>
      </c>
      <c r="S7" s="220">
        <f t="shared" ref="S7:S8" si="6">R7-Q7</f>
        <v>629821091</v>
      </c>
      <c r="T7" s="260">
        <f t="shared" ref="T7:T8" si="7">S7/Q7</f>
        <v>1.4076452709001012E-2</v>
      </c>
      <c r="U7" s="275">
        <f>Y7-Q7</f>
        <v>81462951896</v>
      </c>
      <c r="V7" s="275">
        <f>Z7-R7</f>
        <v>69627294887</v>
      </c>
      <c r="W7" s="261">
        <f t="shared" ref="W7:W8" si="8">V7-U7</f>
        <v>-11835657009</v>
      </c>
      <c r="X7" s="279">
        <f t="shared" ref="X7:X8" si="9">W7/U7</f>
        <v>-0.1452888304871402</v>
      </c>
      <c r="Y7" s="224">
        <v>126205835918</v>
      </c>
      <c r="Z7" s="224">
        <v>115000000000</v>
      </c>
    </row>
    <row r="8" spans="2:26" ht="14.25" thickBot="1">
      <c r="B8" s="262"/>
      <c r="C8" s="201" t="s">
        <v>28</v>
      </c>
      <c r="D8" s="263">
        <f t="shared" si="1"/>
        <v>135</v>
      </c>
      <c r="E8" s="203">
        <f t="shared" si="1"/>
        <v>128</v>
      </c>
      <c r="F8" s="264">
        <f t="shared" si="1"/>
        <v>-6</v>
      </c>
      <c r="G8" s="265">
        <f t="shared" si="3"/>
        <v>-5.1138858281946406E-2</v>
      </c>
      <c r="H8" s="266">
        <f t="shared" si="2"/>
        <v>188</v>
      </c>
      <c r="I8" s="267">
        <f t="shared" si="2"/>
        <v>121</v>
      </c>
      <c r="J8" s="268">
        <f t="shared" si="2"/>
        <v>-66</v>
      </c>
      <c r="K8" s="269">
        <f t="shared" si="4"/>
        <v>-0.3537104277801178</v>
      </c>
      <c r="L8" s="270">
        <f t="shared" si="5"/>
        <v>323</v>
      </c>
      <c r="M8" s="270">
        <f t="shared" si="5"/>
        <v>250</v>
      </c>
      <c r="N8" s="182"/>
      <c r="O8" s="262"/>
      <c r="P8" s="201" t="s">
        <v>28</v>
      </c>
      <c r="Q8" s="232">
        <f>Q6-Q7</f>
        <v>13501317005.988899</v>
      </c>
      <c r="R8" s="233">
        <f>R6-R7</f>
        <v>12810875069</v>
      </c>
      <c r="S8" s="234">
        <f t="shared" si="6"/>
        <v>-690441936.98889923</v>
      </c>
      <c r="T8" s="271">
        <f t="shared" si="7"/>
        <v>-5.1138858281946406E-2</v>
      </c>
      <c r="U8" s="276">
        <f t="shared" ref="U8" si="10">Y8-Q8</f>
        <v>18860160298.011101</v>
      </c>
      <c r="V8" s="276">
        <f t="shared" ref="V8" si="11">Z8-R8</f>
        <v>12189124931</v>
      </c>
      <c r="W8" s="272">
        <f t="shared" si="8"/>
        <v>-6671035367.0111008</v>
      </c>
      <c r="X8" s="280">
        <f t="shared" si="9"/>
        <v>-0.3537104277801178</v>
      </c>
      <c r="Y8" s="238">
        <f>Y6-Y7</f>
        <v>32361477304</v>
      </c>
      <c r="Z8" s="238">
        <v>25000000000</v>
      </c>
    </row>
    <row r="9" spans="2:26" ht="6" customHeight="1">
      <c r="Q9" s="209">
        <f>Q6-SUM(Q7:Q8)</f>
        <v>0</v>
      </c>
      <c r="R9" s="168">
        <f>R6-SUM(R7:R8)</f>
        <v>0</v>
      </c>
    </row>
    <row r="10" spans="2:26">
      <c r="R10" s="273"/>
      <c r="T10" s="217"/>
    </row>
    <row r="11" spans="2:26">
      <c r="R11" s="273"/>
    </row>
    <row r="12" spans="2:26">
      <c r="R12" s="273"/>
    </row>
    <row r="14" spans="2:26" ht="13.5" customHeight="1"/>
    <row r="15" spans="2:26" ht="13.5" customHeight="1"/>
  </sheetData>
  <mergeCells count="16">
    <mergeCell ref="B6:C6"/>
    <mergeCell ref="O6:P6"/>
    <mergeCell ref="J3:K3"/>
    <mergeCell ref="W3:X3"/>
    <mergeCell ref="Y3:Y5"/>
    <mergeCell ref="B3:C5"/>
    <mergeCell ref="Z3:Z5"/>
    <mergeCell ref="F4:G4"/>
    <mergeCell ref="J4:K4"/>
    <mergeCell ref="S4:T4"/>
    <mergeCell ref="W4:X4"/>
    <mergeCell ref="F3:G3"/>
    <mergeCell ref="L3:L5"/>
    <mergeCell ref="M3:M5"/>
    <mergeCell ref="O3:P5"/>
    <mergeCell ref="S3:T3"/>
  </mergeCells>
  <phoneticPr fontId="9"/>
  <pageMargins left="0.70866141732283472" right="0.70866141732283472" top="0.74803149606299213" bottom="0.74803149606299213" header="0.31496062992125984" footer="0.31496062992125984"/>
  <pageSetup paperSize="9" orientation="landscape" r:id="rId1"/>
  <headerFooter>
    <oddFooter xml:space="preserve">&amp;R&amp;F
&amp;Aシート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C000"/>
    <pageSetUpPr fitToPage="1"/>
  </sheetPr>
  <dimension ref="B1:AC14"/>
  <sheetViews>
    <sheetView workbookViewId="0"/>
  </sheetViews>
  <sheetFormatPr defaultRowHeight="13.5"/>
  <cols>
    <col min="1" max="1" width="3.25" style="168" customWidth="1"/>
    <col min="2" max="2" width="1.625" style="168" customWidth="1"/>
    <col min="3" max="3" width="22.125" style="168" bestFit="1" customWidth="1"/>
    <col min="4" max="6" width="9" style="168"/>
    <col min="7" max="7" width="11.5" style="168" bestFit="1" customWidth="1"/>
    <col min="8" max="8" width="8.875" style="168" bestFit="1" customWidth="1"/>
    <col min="9" max="11" width="9" style="168"/>
    <col min="12" max="13" width="9.125" style="168" customWidth="1"/>
    <col min="14" max="14" width="9" style="168"/>
    <col min="15" max="15" width="11.25" style="168" bestFit="1" customWidth="1"/>
    <col min="16" max="16" width="1.625" style="168" customWidth="1"/>
    <col min="17" max="17" width="22.125" style="168" bestFit="1" customWidth="1"/>
    <col min="18" max="18" width="19.5" style="168" bestFit="1" customWidth="1"/>
    <col min="19" max="19" width="18.125" style="168" bestFit="1" customWidth="1"/>
    <col min="20" max="20" width="18.125" style="168" customWidth="1"/>
    <col min="21" max="21" width="21.75" style="168" bestFit="1" customWidth="1"/>
    <col min="22" max="22" width="17.375" style="168" customWidth="1"/>
    <col min="23" max="23" width="18.375" style="168" customWidth="1"/>
    <col min="24" max="24" width="15.75" style="168" bestFit="1" customWidth="1"/>
    <col min="25" max="25" width="17.375" style="168" customWidth="1"/>
    <col min="26" max="27" width="19.5" style="168" bestFit="1" customWidth="1"/>
    <col min="28" max="28" width="10.5" style="168" bestFit="1" customWidth="1"/>
    <col min="29" max="16384" width="9" style="168"/>
  </cols>
  <sheetData>
    <row r="1" spans="2:29" ht="14.25" thickBot="1">
      <c r="B1" s="168" t="s">
        <v>24</v>
      </c>
      <c r="D1" s="169"/>
      <c r="E1" s="169"/>
      <c r="F1" s="169"/>
      <c r="G1" s="169"/>
      <c r="H1" s="169"/>
      <c r="I1" s="169"/>
      <c r="J1" s="169"/>
      <c r="K1" s="169"/>
      <c r="L1" s="169"/>
      <c r="M1" s="169"/>
      <c r="N1" s="170"/>
      <c r="O1" s="170"/>
      <c r="P1" s="168" t="s">
        <v>46</v>
      </c>
    </row>
    <row r="2" spans="2:29" ht="21" customHeight="1">
      <c r="B2" s="1541" t="s">
        <v>25</v>
      </c>
      <c r="C2" s="1542"/>
      <c r="D2" s="159" t="s">
        <v>16</v>
      </c>
      <c r="E2" s="160" t="s">
        <v>17</v>
      </c>
      <c r="F2" s="1537"/>
      <c r="G2" s="1537"/>
      <c r="H2" s="159" t="s">
        <v>16</v>
      </c>
      <c r="I2" s="160" t="s">
        <v>17</v>
      </c>
      <c r="J2" s="1537"/>
      <c r="K2" s="1537"/>
      <c r="L2" s="1538" t="s">
        <v>18</v>
      </c>
      <c r="M2" s="1532" t="s">
        <v>19</v>
      </c>
      <c r="N2" s="171"/>
      <c r="O2" s="171"/>
      <c r="P2" s="1541" t="s">
        <v>47</v>
      </c>
      <c r="Q2" s="1542"/>
      <c r="R2" s="159" t="s">
        <v>16</v>
      </c>
      <c r="S2" s="160" t="s">
        <v>17</v>
      </c>
      <c r="T2" s="1537"/>
      <c r="U2" s="1537"/>
      <c r="V2" s="159" t="s">
        <v>16</v>
      </c>
      <c r="W2" s="160" t="s">
        <v>17</v>
      </c>
      <c r="X2" s="1537"/>
      <c r="Y2" s="1537"/>
      <c r="Z2" s="1538" t="s">
        <v>18</v>
      </c>
      <c r="AA2" s="1532" t="s">
        <v>19</v>
      </c>
    </row>
    <row r="3" spans="2:29" ht="13.5" customHeight="1">
      <c r="B3" s="1543"/>
      <c r="C3" s="1544"/>
      <c r="D3" s="161" t="s">
        <v>38</v>
      </c>
      <c r="E3" s="162" t="s">
        <v>38</v>
      </c>
      <c r="F3" s="1535" t="s">
        <v>20</v>
      </c>
      <c r="G3" s="1536"/>
      <c r="H3" s="161"/>
      <c r="I3" s="162"/>
      <c r="J3" s="1535" t="s">
        <v>20</v>
      </c>
      <c r="K3" s="1536"/>
      <c r="L3" s="1539"/>
      <c r="M3" s="1533"/>
      <c r="N3" s="173"/>
      <c r="O3" s="173"/>
      <c r="P3" s="1543"/>
      <c r="Q3" s="1544"/>
      <c r="R3" s="161" t="s">
        <v>38</v>
      </c>
      <c r="S3" s="162" t="s">
        <v>38</v>
      </c>
      <c r="T3" s="1535" t="s">
        <v>20</v>
      </c>
      <c r="U3" s="1536"/>
      <c r="V3" s="161"/>
      <c r="W3" s="162"/>
      <c r="X3" s="1535" t="s">
        <v>20</v>
      </c>
      <c r="Y3" s="1536"/>
      <c r="Z3" s="1539"/>
      <c r="AA3" s="1533"/>
    </row>
    <row r="4" spans="2:29" ht="14.25" customHeight="1" thickBot="1">
      <c r="B4" s="1545"/>
      <c r="C4" s="1546"/>
      <c r="D4" s="163" t="s">
        <v>39</v>
      </c>
      <c r="E4" s="164" t="s">
        <v>39</v>
      </c>
      <c r="F4" s="165" t="s">
        <v>21</v>
      </c>
      <c r="G4" s="166" t="s">
        <v>22</v>
      </c>
      <c r="H4" s="163" t="s">
        <v>40</v>
      </c>
      <c r="I4" s="164" t="s">
        <v>40</v>
      </c>
      <c r="J4" s="165" t="s">
        <v>21</v>
      </c>
      <c r="K4" s="166" t="s">
        <v>22</v>
      </c>
      <c r="L4" s="1540"/>
      <c r="M4" s="1534"/>
      <c r="N4" s="173"/>
      <c r="O4" s="173"/>
      <c r="P4" s="1545"/>
      <c r="Q4" s="1546"/>
      <c r="R4" s="163" t="s">
        <v>39</v>
      </c>
      <c r="S4" s="164" t="s">
        <v>39</v>
      </c>
      <c r="T4" s="165" t="s">
        <v>21</v>
      </c>
      <c r="U4" s="166" t="s">
        <v>22</v>
      </c>
      <c r="V4" s="163" t="s">
        <v>40</v>
      </c>
      <c r="W4" s="164" t="s">
        <v>40</v>
      </c>
      <c r="X4" s="165" t="s">
        <v>21</v>
      </c>
      <c r="Y4" s="166" t="s">
        <v>22</v>
      </c>
      <c r="Z4" s="1540"/>
      <c r="AA4" s="1534"/>
      <c r="AC4" s="168" t="s">
        <v>48</v>
      </c>
    </row>
    <row r="5" spans="2:29" ht="14.25" thickBot="1">
      <c r="B5" s="175"/>
      <c r="C5" s="176" t="s">
        <v>42</v>
      </c>
      <c r="D5" s="177" t="e">
        <f>ROUNDDOWN(R5/100000000,0)</f>
        <v>#REF!</v>
      </c>
      <c r="E5" s="178" t="e">
        <f>ROUNDDOWN(S5/100000000,0)</f>
        <v>#REF!</v>
      </c>
      <c r="F5" s="179" t="e">
        <f>ROUNDDOWN(T5/100000000,0)</f>
        <v>#REF!</v>
      </c>
      <c r="G5" s="180" t="e">
        <f>U5</f>
        <v>#REF!</v>
      </c>
      <c r="H5" s="177" t="e">
        <f>ROUNDDOWN(V5/100000000,0)</f>
        <v>#REF!</v>
      </c>
      <c r="I5" s="178" t="e">
        <f>ROUNDDOWN(W5/100000000,0)</f>
        <v>#REF!</v>
      </c>
      <c r="J5" s="179" t="e">
        <f>ROUNDDOWN(X5/100000000,0)</f>
        <v>#REF!</v>
      </c>
      <c r="K5" s="180" t="e">
        <f>Y5</f>
        <v>#REF!</v>
      </c>
      <c r="L5" s="181">
        <f>ROUNDDOWN(Z5/100000000,0)</f>
        <v>2499</v>
      </c>
      <c r="M5" s="181">
        <f t="shared" ref="M5:M8" si="0">ROUNDDOWN(AA5/100000000,0)</f>
        <v>2750</v>
      </c>
      <c r="N5" s="182"/>
      <c r="O5" s="182" t="s">
        <v>14</v>
      </c>
      <c r="P5" s="175"/>
      <c r="Q5" s="176" t="s">
        <v>42</v>
      </c>
      <c r="R5" s="210" t="e">
        <f>VLOOKUP($O5,#REF!,6,FALSE)</f>
        <v>#REF!</v>
      </c>
      <c r="S5" s="211" t="e">
        <f>VLOOKUP($O5,#REF!,2,FALSE)</f>
        <v>#REF!</v>
      </c>
      <c r="T5" s="212" t="e">
        <f>S5-R5</f>
        <v>#REF!</v>
      </c>
      <c r="U5" s="213" t="e">
        <f>T5/R5</f>
        <v>#REF!</v>
      </c>
      <c r="V5" s="210" t="e">
        <f>Z5-R5</f>
        <v>#REF!</v>
      </c>
      <c r="W5" s="214" t="e">
        <f t="shared" ref="W5:W8" si="1">AA5-S5</f>
        <v>#REF!</v>
      </c>
      <c r="X5" s="215" t="e">
        <f>W5-V5</f>
        <v>#REF!</v>
      </c>
      <c r="Y5" s="213" t="e">
        <f>X5/V5</f>
        <v>#REF!</v>
      </c>
      <c r="Z5" s="216">
        <v>249975757006</v>
      </c>
      <c r="AA5" s="216">
        <v>275000000000</v>
      </c>
      <c r="AC5" s="217" t="e">
        <f>IF(R5=0,0,U5/ABS(R5))</f>
        <v>#REF!</v>
      </c>
    </row>
    <row r="6" spans="2:29">
      <c r="B6" s="185"/>
      <c r="C6" s="186" t="s">
        <v>43</v>
      </c>
      <c r="D6" s="187" t="e">
        <f t="shared" ref="D6:F8" si="2">ROUNDDOWN(R6/100000000,0)</f>
        <v>#REF!</v>
      </c>
      <c r="E6" s="188" t="e">
        <f t="shared" si="2"/>
        <v>#REF!</v>
      </c>
      <c r="F6" s="189" t="e">
        <f t="shared" si="2"/>
        <v>#REF!</v>
      </c>
      <c r="G6" s="190" t="e">
        <f t="shared" ref="G6:G8" si="3">U6</f>
        <v>#REF!</v>
      </c>
      <c r="H6" s="187" t="e">
        <f t="shared" ref="H6:J8" si="4">ROUNDDOWN(V6/100000000,0)</f>
        <v>#REF!</v>
      </c>
      <c r="I6" s="188" t="e">
        <f t="shared" si="4"/>
        <v>#REF!</v>
      </c>
      <c r="J6" s="189" t="e">
        <f t="shared" si="4"/>
        <v>#REF!</v>
      </c>
      <c r="K6" s="190" t="e">
        <f>Y6</f>
        <v>#REF!</v>
      </c>
      <c r="L6" s="191">
        <f t="shared" ref="L6:L8" si="5">ROUNDDOWN(Z6/100000000,0)</f>
        <v>1138</v>
      </c>
      <c r="M6" s="191">
        <f t="shared" si="0"/>
        <v>1270</v>
      </c>
      <c r="N6" s="182"/>
      <c r="O6" s="182" t="s">
        <v>12</v>
      </c>
      <c r="P6" s="185"/>
      <c r="Q6" s="186" t="s">
        <v>43</v>
      </c>
      <c r="R6" s="218" t="e">
        <f>VLOOKUP($O6,#REF!,6,FALSE)</f>
        <v>#REF!</v>
      </c>
      <c r="S6" s="219" t="e">
        <f>VLOOKUP($O6,#REF!,2,FALSE)</f>
        <v>#REF!</v>
      </c>
      <c r="T6" s="220" t="e">
        <f t="shared" ref="T6:T8" si="6">S6-R6</f>
        <v>#REF!</v>
      </c>
      <c r="U6" s="221" t="e">
        <f t="shared" ref="U6:U8" si="7">T6/R6</f>
        <v>#REF!</v>
      </c>
      <c r="V6" s="218" t="e">
        <f t="shared" ref="V6:V8" si="8">Z6-R6</f>
        <v>#REF!</v>
      </c>
      <c r="W6" s="222" t="e">
        <f t="shared" si="1"/>
        <v>#REF!</v>
      </c>
      <c r="X6" s="223" t="e">
        <f t="shared" ref="X6:X8" si="9">W6-V6</f>
        <v>#REF!</v>
      </c>
      <c r="Y6" s="221" t="e">
        <f t="shared" ref="Y6:Y8" si="10">X6/V6</f>
        <v>#REF!</v>
      </c>
      <c r="Z6" s="224">
        <v>113880479637</v>
      </c>
      <c r="AA6" s="224">
        <v>127000000000</v>
      </c>
      <c r="AC6" s="217" t="e">
        <f t="shared" ref="AC6:AC8" si="11">IF(R6=0,0,U6/ABS(R6))</f>
        <v>#REF!</v>
      </c>
    </row>
    <row r="7" spans="2:29">
      <c r="B7" s="185"/>
      <c r="C7" s="193" t="s">
        <v>44</v>
      </c>
      <c r="D7" s="194" t="e">
        <f t="shared" si="2"/>
        <v>#REF!</v>
      </c>
      <c r="E7" s="195" t="e">
        <f t="shared" si="2"/>
        <v>#REF!</v>
      </c>
      <c r="F7" s="196" t="e">
        <f t="shared" si="2"/>
        <v>#REF!</v>
      </c>
      <c r="G7" s="197" t="e">
        <f t="shared" si="3"/>
        <v>#REF!</v>
      </c>
      <c r="H7" s="194" t="e">
        <f t="shared" si="4"/>
        <v>#REF!</v>
      </c>
      <c r="I7" s="195" t="e">
        <f t="shared" si="4"/>
        <v>#REF!</v>
      </c>
      <c r="J7" s="196" t="e">
        <f t="shared" si="4"/>
        <v>#REF!</v>
      </c>
      <c r="K7" s="197" t="e">
        <f t="shared" ref="K7:K8" si="12">Y7</f>
        <v>#REF!</v>
      </c>
      <c r="L7" s="198">
        <f t="shared" si="5"/>
        <v>128</v>
      </c>
      <c r="M7" s="198">
        <f t="shared" si="0"/>
        <v>130</v>
      </c>
      <c r="N7" s="182"/>
      <c r="O7" s="182" t="s">
        <v>13</v>
      </c>
      <c r="P7" s="185"/>
      <c r="Q7" s="193" t="s">
        <v>44</v>
      </c>
      <c r="R7" s="225" t="e">
        <f>VLOOKUP($O7,#REF!,6,FALSE)</f>
        <v>#REF!</v>
      </c>
      <c r="S7" s="226" t="e">
        <f>VLOOKUP($O7,#REF!,2,FALSE)</f>
        <v>#REF!</v>
      </c>
      <c r="T7" s="227" t="e">
        <f t="shared" si="6"/>
        <v>#REF!</v>
      </c>
      <c r="U7" s="228" t="e">
        <f t="shared" si="7"/>
        <v>#REF!</v>
      </c>
      <c r="V7" s="225" t="e">
        <f t="shared" si="8"/>
        <v>#REF!</v>
      </c>
      <c r="W7" s="229" t="e">
        <f t="shared" si="1"/>
        <v>#REF!</v>
      </c>
      <c r="X7" s="230" t="e">
        <f t="shared" si="9"/>
        <v>#REF!</v>
      </c>
      <c r="Y7" s="228" t="e">
        <f t="shared" si="10"/>
        <v>#REF!</v>
      </c>
      <c r="Z7" s="231">
        <v>12831643290</v>
      </c>
      <c r="AA7" s="231">
        <v>13000000000</v>
      </c>
      <c r="AC7" s="217" t="e">
        <f t="shared" si="11"/>
        <v>#REF!</v>
      </c>
    </row>
    <row r="8" spans="2:29" ht="14.25" thickBot="1">
      <c r="B8" s="200"/>
      <c r="C8" s="201" t="s">
        <v>45</v>
      </c>
      <c r="D8" s="202" t="e">
        <f t="shared" si="2"/>
        <v>#REF!</v>
      </c>
      <c r="E8" s="203" t="e">
        <f t="shared" si="2"/>
        <v>#REF!</v>
      </c>
      <c r="F8" s="204" t="e">
        <f t="shared" si="2"/>
        <v>#REF!</v>
      </c>
      <c r="G8" s="205" t="e">
        <f t="shared" si="3"/>
        <v>#REF!</v>
      </c>
      <c r="H8" s="202" t="e">
        <f t="shared" si="4"/>
        <v>#REF!</v>
      </c>
      <c r="I8" s="203" t="e">
        <f t="shared" si="4"/>
        <v>#REF!</v>
      </c>
      <c r="J8" s="204" t="e">
        <f t="shared" si="4"/>
        <v>#REF!</v>
      </c>
      <c r="K8" s="205" t="e">
        <f t="shared" si="12"/>
        <v>#REF!</v>
      </c>
      <c r="L8" s="206">
        <f t="shared" si="5"/>
        <v>1232</v>
      </c>
      <c r="M8" s="206">
        <f t="shared" si="0"/>
        <v>1350</v>
      </c>
      <c r="N8" s="182"/>
      <c r="O8" s="182" t="s">
        <v>15</v>
      </c>
      <c r="P8" s="200"/>
      <c r="Q8" s="201" t="s">
        <v>45</v>
      </c>
      <c r="R8" s="232" t="e">
        <f>VLOOKUP($O8,#REF!,6,FALSE)</f>
        <v>#REF!</v>
      </c>
      <c r="S8" s="233" t="e">
        <f>VLOOKUP($O8,#REF!,2,FALSE)</f>
        <v>#REF!</v>
      </c>
      <c r="T8" s="234" t="e">
        <f t="shared" si="6"/>
        <v>#REF!</v>
      </c>
      <c r="U8" s="235" t="e">
        <f t="shared" si="7"/>
        <v>#REF!</v>
      </c>
      <c r="V8" s="232" t="e">
        <f t="shared" si="8"/>
        <v>#REF!</v>
      </c>
      <c r="W8" s="236" t="e">
        <f t="shared" si="1"/>
        <v>#REF!</v>
      </c>
      <c r="X8" s="237" t="e">
        <f t="shared" si="9"/>
        <v>#REF!</v>
      </c>
      <c r="Y8" s="235" t="e">
        <f t="shared" si="10"/>
        <v>#REF!</v>
      </c>
      <c r="Z8" s="238">
        <v>123263634079</v>
      </c>
      <c r="AA8" s="238">
        <v>135000000000</v>
      </c>
      <c r="AC8" s="217" t="e">
        <f t="shared" si="11"/>
        <v>#REF!</v>
      </c>
    </row>
    <row r="10" spans="2:29">
      <c r="R10" s="209" t="e">
        <f>R5-SUM(R6:R8)</f>
        <v>#REF!</v>
      </c>
      <c r="S10" s="209" t="e">
        <f>S5-SUM(S6:S8)</f>
        <v>#REF!</v>
      </c>
      <c r="T10" s="209"/>
      <c r="Z10" s="209">
        <f>Z5-SUM(Z6:Z8)</f>
        <v>0</v>
      </c>
      <c r="AA10" s="209">
        <f>AA5-SUM(AA6:AA8)</f>
        <v>0</v>
      </c>
    </row>
    <row r="11" spans="2:29">
      <c r="R11" s="284"/>
      <c r="S11" s="284"/>
    </row>
    <row r="12" spans="2:29">
      <c r="R12" s="284"/>
      <c r="S12" s="284"/>
    </row>
    <row r="13" spans="2:29">
      <c r="R13" s="284"/>
      <c r="S13" s="284"/>
    </row>
    <row r="14" spans="2:29">
      <c r="R14" s="284"/>
      <c r="S14" s="284"/>
    </row>
  </sheetData>
  <mergeCells count="14">
    <mergeCell ref="Z2:Z4"/>
    <mergeCell ref="AA2:AA4"/>
    <mergeCell ref="F3:G3"/>
    <mergeCell ref="J3:K3"/>
    <mergeCell ref="T3:U3"/>
    <mergeCell ref="X3:Y3"/>
    <mergeCell ref="J2:K2"/>
    <mergeCell ref="X2:Y2"/>
    <mergeCell ref="T2:U2"/>
    <mergeCell ref="B2:C4"/>
    <mergeCell ref="F2:G2"/>
    <mergeCell ref="L2:L4"/>
    <mergeCell ref="M2:M4"/>
    <mergeCell ref="P2:Q4"/>
  </mergeCells>
  <phoneticPr fontId="9"/>
  <pageMargins left="0.70866141732283472" right="0.70866141732283472" top="0.74803149606299213" bottom="0.74803149606299213" header="0.31496062992125984" footer="0.31496062992125984"/>
  <pageSetup paperSize="9" orientation="landscape" r:id="rId1"/>
  <colBreaks count="1" manualBreakCount="1">
    <brk id="14" max="7"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C000"/>
    <pageSetUpPr fitToPage="1"/>
  </sheetPr>
  <dimension ref="B1:AA15"/>
  <sheetViews>
    <sheetView workbookViewId="0"/>
  </sheetViews>
  <sheetFormatPr defaultRowHeight="13.5"/>
  <cols>
    <col min="1" max="1" width="3.25" style="168" customWidth="1"/>
    <col min="2" max="2" width="1.625" style="168" customWidth="1"/>
    <col min="3" max="3" width="22.125" style="168" bestFit="1" customWidth="1"/>
    <col min="4" max="6" width="9" style="168"/>
    <col min="7" max="7" width="11.5" style="168" bestFit="1" customWidth="1"/>
    <col min="8" max="14" width="9" style="168"/>
    <col min="15" max="15" width="11.25" style="168" bestFit="1" customWidth="1"/>
    <col min="16" max="16" width="1.625" style="168" customWidth="1"/>
    <col min="17" max="17" width="22.125" style="168" bestFit="1" customWidth="1"/>
    <col min="18" max="18" width="19.5" style="168" bestFit="1" customWidth="1"/>
    <col min="19" max="19" width="18.125" style="168" bestFit="1" customWidth="1"/>
    <col min="20" max="20" width="18.125" style="168" customWidth="1"/>
    <col min="21" max="21" width="21.75" style="168" bestFit="1" customWidth="1"/>
    <col min="22" max="22" width="21.75" style="168" customWidth="1"/>
    <col min="23" max="23" width="21.625" style="168" customWidth="1"/>
    <col min="24" max="24" width="18" style="168" customWidth="1"/>
    <col min="25" max="25" width="22.125" style="168" customWidth="1"/>
    <col min="26" max="27" width="19.5" style="168" bestFit="1" customWidth="1"/>
    <col min="28" max="28" width="10.5" style="168" bestFit="1" customWidth="1"/>
    <col min="29" max="16384" width="9" style="168"/>
  </cols>
  <sheetData>
    <row r="1" spans="2:27" ht="14.25" thickBot="1">
      <c r="B1" s="168" t="s">
        <v>24</v>
      </c>
      <c r="D1" s="169"/>
      <c r="E1" s="169"/>
      <c r="F1" s="169"/>
      <c r="G1" s="169"/>
      <c r="H1" s="169"/>
      <c r="I1" s="169"/>
      <c r="J1" s="169"/>
      <c r="K1" s="169"/>
      <c r="L1" s="169"/>
      <c r="M1" s="169"/>
      <c r="N1" s="170"/>
      <c r="O1" s="170"/>
      <c r="P1" s="168" t="s">
        <v>41</v>
      </c>
    </row>
    <row r="2" spans="2:27" ht="21" customHeight="1">
      <c r="B2" s="1541" t="s">
        <v>27</v>
      </c>
      <c r="C2" s="1542"/>
      <c r="D2" s="159" t="s">
        <v>16</v>
      </c>
      <c r="E2" s="160" t="s">
        <v>17</v>
      </c>
      <c r="F2" s="1537"/>
      <c r="G2" s="1537"/>
      <c r="H2" s="159" t="s">
        <v>16</v>
      </c>
      <c r="I2" s="160" t="s">
        <v>17</v>
      </c>
      <c r="J2" s="1537"/>
      <c r="K2" s="1537"/>
      <c r="L2" s="1538" t="s">
        <v>18</v>
      </c>
      <c r="M2" s="1532" t="s">
        <v>19</v>
      </c>
      <c r="N2" s="171"/>
      <c r="O2" s="172"/>
      <c r="P2" s="1541" t="s">
        <v>27</v>
      </c>
      <c r="Q2" s="1542"/>
      <c r="R2" s="159" t="s">
        <v>16</v>
      </c>
      <c r="S2" s="160" t="s">
        <v>17</v>
      </c>
      <c r="T2" s="1537"/>
      <c r="U2" s="1537"/>
      <c r="V2" s="159" t="s">
        <v>16</v>
      </c>
      <c r="W2" s="160" t="s">
        <v>17</v>
      </c>
      <c r="X2" s="1537"/>
      <c r="Y2" s="1537"/>
      <c r="Z2" s="1538" t="s">
        <v>18</v>
      </c>
      <c r="AA2" s="1532" t="s">
        <v>19</v>
      </c>
    </row>
    <row r="3" spans="2:27" ht="13.5" customHeight="1">
      <c r="B3" s="1543"/>
      <c r="C3" s="1544"/>
      <c r="D3" s="161" t="s">
        <v>38</v>
      </c>
      <c r="E3" s="162" t="s">
        <v>38</v>
      </c>
      <c r="F3" s="1535" t="s">
        <v>20</v>
      </c>
      <c r="G3" s="1536"/>
      <c r="H3" s="161"/>
      <c r="I3" s="162"/>
      <c r="J3" s="1535" t="s">
        <v>20</v>
      </c>
      <c r="K3" s="1536"/>
      <c r="L3" s="1539"/>
      <c r="M3" s="1533"/>
      <c r="N3" s="173"/>
      <c r="O3" s="174"/>
      <c r="P3" s="1543"/>
      <c r="Q3" s="1544"/>
      <c r="R3" s="161" t="s">
        <v>38</v>
      </c>
      <c r="S3" s="162" t="s">
        <v>38</v>
      </c>
      <c r="T3" s="1535" t="s">
        <v>20</v>
      </c>
      <c r="U3" s="1536"/>
      <c r="V3" s="161"/>
      <c r="W3" s="162"/>
      <c r="X3" s="1535" t="s">
        <v>20</v>
      </c>
      <c r="Y3" s="1536"/>
      <c r="Z3" s="1539"/>
      <c r="AA3" s="1533"/>
    </row>
    <row r="4" spans="2:27" ht="14.25" customHeight="1" thickBot="1">
      <c r="B4" s="1545"/>
      <c r="C4" s="1546"/>
      <c r="D4" s="163" t="s">
        <v>39</v>
      </c>
      <c r="E4" s="164" t="s">
        <v>39</v>
      </c>
      <c r="F4" s="165" t="s">
        <v>21</v>
      </c>
      <c r="G4" s="166" t="s">
        <v>22</v>
      </c>
      <c r="H4" s="163" t="s">
        <v>40</v>
      </c>
      <c r="I4" s="164" t="s">
        <v>40</v>
      </c>
      <c r="J4" s="165" t="s">
        <v>21</v>
      </c>
      <c r="K4" s="166" t="s">
        <v>22</v>
      </c>
      <c r="L4" s="1540"/>
      <c r="M4" s="1534"/>
      <c r="N4" s="173"/>
      <c r="O4" s="174"/>
      <c r="P4" s="1545"/>
      <c r="Q4" s="1546"/>
      <c r="R4" s="163" t="s">
        <v>39</v>
      </c>
      <c r="S4" s="164" t="s">
        <v>39</v>
      </c>
      <c r="T4" s="165" t="s">
        <v>21</v>
      </c>
      <c r="U4" s="166" t="s">
        <v>22</v>
      </c>
      <c r="V4" s="163" t="s">
        <v>40</v>
      </c>
      <c r="W4" s="164" t="s">
        <v>40</v>
      </c>
      <c r="X4" s="165" t="s">
        <v>21</v>
      </c>
      <c r="Y4" s="166" t="s">
        <v>22</v>
      </c>
      <c r="Z4" s="1540"/>
      <c r="AA4" s="1534"/>
    </row>
    <row r="5" spans="2:27" ht="14.25" thickBot="1">
      <c r="B5" s="175"/>
      <c r="C5" s="176" t="s">
        <v>42</v>
      </c>
      <c r="D5" s="177" t="e">
        <f>ROUNDDOWN(R5/100000000,0)</f>
        <v>#REF!</v>
      </c>
      <c r="E5" s="178" t="e">
        <f>ROUNDDOWN(S5/100000000,0)</f>
        <v>#REF!</v>
      </c>
      <c r="F5" s="179" t="e">
        <f t="shared" ref="F5:F8" si="0">ROUNDDOWN(T5/100000000,0)</f>
        <v>#REF!</v>
      </c>
      <c r="G5" s="180" t="e">
        <f>U5</f>
        <v>#REF!</v>
      </c>
      <c r="H5" s="177" t="e">
        <f>ROUNDDOWN(V5/100000000,0)</f>
        <v>#REF!</v>
      </c>
      <c r="I5" s="178" t="e">
        <f>ROUNDDOWN(W5/100000000,0)</f>
        <v>#REF!</v>
      </c>
      <c r="J5" s="179" t="e">
        <f t="shared" ref="J5:J8" si="1">ROUNDDOWN(X5/100000000,0)</f>
        <v>#REF!</v>
      </c>
      <c r="K5" s="180" t="e">
        <f>Y5</f>
        <v>#REF!</v>
      </c>
      <c r="L5" s="181">
        <f t="shared" ref="L5:M8" si="2">ROUNDDOWN(Z5/100000000,0)</f>
        <v>1141</v>
      </c>
      <c r="M5" s="181">
        <f t="shared" si="2"/>
        <v>1170</v>
      </c>
      <c r="N5" s="182"/>
      <c r="O5" s="183" t="s">
        <v>14</v>
      </c>
      <c r="P5" s="175"/>
      <c r="Q5" s="176" t="s">
        <v>42</v>
      </c>
      <c r="R5" s="177" t="e">
        <f>VLOOKUP($O5,#REF!,7,FALSE)</f>
        <v>#REF!</v>
      </c>
      <c r="S5" s="178" t="e">
        <f>VLOOKUP($O5,#REF!,3,FALSE)</f>
        <v>#REF!</v>
      </c>
      <c r="T5" s="179" t="e">
        <f>S5-R5</f>
        <v>#REF!</v>
      </c>
      <c r="U5" s="180" t="e">
        <f>T5/R5</f>
        <v>#REF!</v>
      </c>
      <c r="V5" s="177" t="e">
        <f>Z5-R5</f>
        <v>#REF!</v>
      </c>
      <c r="W5" s="184" t="e">
        <f t="shared" ref="W5:W8" si="3">AA5-S5</f>
        <v>#REF!</v>
      </c>
      <c r="X5" s="179" t="e">
        <f>W5-V5</f>
        <v>#REF!</v>
      </c>
      <c r="Y5" s="180" t="e">
        <f>X5/V5</f>
        <v>#REF!</v>
      </c>
      <c r="Z5" s="181">
        <v>114104685611</v>
      </c>
      <c r="AA5" s="181">
        <v>117000000000</v>
      </c>
    </row>
    <row r="6" spans="2:27">
      <c r="B6" s="185"/>
      <c r="C6" s="186" t="s">
        <v>43</v>
      </c>
      <c r="D6" s="187" t="e">
        <f t="shared" ref="D6:E8" si="4">ROUNDDOWN(R6/100000000,0)</f>
        <v>#REF!</v>
      </c>
      <c r="E6" s="188" t="e">
        <f t="shared" si="4"/>
        <v>#REF!</v>
      </c>
      <c r="F6" s="189" t="e">
        <f t="shared" si="0"/>
        <v>#REF!</v>
      </c>
      <c r="G6" s="190" t="e">
        <f t="shared" ref="G6:G8" si="5">U6</f>
        <v>#REF!</v>
      </c>
      <c r="H6" s="187" t="e">
        <f t="shared" ref="H6:I8" si="6">ROUNDDOWN(V6/100000000,0)</f>
        <v>#REF!</v>
      </c>
      <c r="I6" s="188" t="e">
        <f t="shared" si="6"/>
        <v>#REF!</v>
      </c>
      <c r="J6" s="189" t="e">
        <f t="shared" si="1"/>
        <v>#REF!</v>
      </c>
      <c r="K6" s="190" t="e">
        <f t="shared" ref="K6:K8" si="7">Y6</f>
        <v>#REF!</v>
      </c>
      <c r="L6" s="191">
        <f t="shared" si="2"/>
        <v>528</v>
      </c>
      <c r="M6" s="191">
        <f t="shared" si="2"/>
        <v>560</v>
      </c>
      <c r="N6" s="182"/>
      <c r="O6" s="183" t="s">
        <v>12</v>
      </c>
      <c r="P6" s="185"/>
      <c r="Q6" s="186" t="s">
        <v>43</v>
      </c>
      <c r="R6" s="187" t="e">
        <f>VLOOKUP($O6,#REF!,7,FALSE)</f>
        <v>#REF!</v>
      </c>
      <c r="S6" s="188" t="e">
        <f>VLOOKUP($O6,#REF!,3,FALSE)</f>
        <v>#REF!</v>
      </c>
      <c r="T6" s="189" t="e">
        <f t="shared" ref="T6:T8" si="8">S6-R6</f>
        <v>#REF!</v>
      </c>
      <c r="U6" s="190" t="e">
        <f t="shared" ref="U6:U8" si="9">T6/R6</f>
        <v>#REF!</v>
      </c>
      <c r="V6" s="187" t="e">
        <f t="shared" ref="V6:V8" si="10">Z6-R6</f>
        <v>#REF!</v>
      </c>
      <c r="W6" s="192" t="e">
        <f t="shared" si="3"/>
        <v>#REF!</v>
      </c>
      <c r="X6" s="189" t="e">
        <f t="shared" ref="X6:X8" si="11">W6-V6</f>
        <v>#REF!</v>
      </c>
      <c r="Y6" s="190" t="e">
        <f t="shared" ref="Y6:Y8" si="12">X6/V6</f>
        <v>#REF!</v>
      </c>
      <c r="Z6" s="191">
        <v>52818999012</v>
      </c>
      <c r="AA6" s="191">
        <v>56000000000</v>
      </c>
    </row>
    <row r="7" spans="2:27">
      <c r="B7" s="185"/>
      <c r="C7" s="193" t="s">
        <v>44</v>
      </c>
      <c r="D7" s="194" t="e">
        <f t="shared" si="4"/>
        <v>#REF!</v>
      </c>
      <c r="E7" s="195" t="e">
        <f t="shared" si="4"/>
        <v>#REF!</v>
      </c>
      <c r="F7" s="196" t="e">
        <f t="shared" si="0"/>
        <v>#REF!</v>
      </c>
      <c r="G7" s="197" t="e">
        <f t="shared" si="5"/>
        <v>#REF!</v>
      </c>
      <c r="H7" s="194" t="e">
        <f t="shared" si="6"/>
        <v>#REF!</v>
      </c>
      <c r="I7" s="195" t="e">
        <f t="shared" si="6"/>
        <v>#REF!</v>
      </c>
      <c r="J7" s="196" t="e">
        <f t="shared" si="1"/>
        <v>#REF!</v>
      </c>
      <c r="K7" s="197" t="e">
        <f t="shared" si="7"/>
        <v>#REF!</v>
      </c>
      <c r="L7" s="198">
        <f t="shared" si="2"/>
        <v>104</v>
      </c>
      <c r="M7" s="198">
        <f t="shared" si="2"/>
        <v>110</v>
      </c>
      <c r="N7" s="182"/>
      <c r="O7" s="183" t="s">
        <v>13</v>
      </c>
      <c r="P7" s="185"/>
      <c r="Q7" s="193" t="s">
        <v>44</v>
      </c>
      <c r="R7" s="194" t="e">
        <f>VLOOKUP($O7,#REF!,7,FALSE)</f>
        <v>#REF!</v>
      </c>
      <c r="S7" s="195" t="e">
        <f>VLOOKUP($O7,#REF!,3,FALSE)</f>
        <v>#REF!</v>
      </c>
      <c r="T7" s="196" t="e">
        <f t="shared" si="8"/>
        <v>#REF!</v>
      </c>
      <c r="U7" s="197" t="e">
        <f t="shared" si="9"/>
        <v>#REF!</v>
      </c>
      <c r="V7" s="194" t="e">
        <f t="shared" si="10"/>
        <v>#REF!</v>
      </c>
      <c r="W7" s="199" t="e">
        <f t="shared" si="3"/>
        <v>#REF!</v>
      </c>
      <c r="X7" s="196" t="e">
        <f t="shared" si="11"/>
        <v>#REF!</v>
      </c>
      <c r="Y7" s="197" t="e">
        <f t="shared" si="12"/>
        <v>#REF!</v>
      </c>
      <c r="Z7" s="198">
        <v>10490706252</v>
      </c>
      <c r="AA7" s="198">
        <v>11000000000</v>
      </c>
    </row>
    <row r="8" spans="2:27" ht="14.25" thickBot="1">
      <c r="B8" s="200"/>
      <c r="C8" s="201" t="s">
        <v>45</v>
      </c>
      <c r="D8" s="202" t="e">
        <f t="shared" si="4"/>
        <v>#REF!</v>
      </c>
      <c r="E8" s="203" t="e">
        <f t="shared" si="4"/>
        <v>#REF!</v>
      </c>
      <c r="F8" s="204" t="e">
        <f t="shared" si="0"/>
        <v>#REF!</v>
      </c>
      <c r="G8" s="205" t="e">
        <f t="shared" si="5"/>
        <v>#REF!</v>
      </c>
      <c r="H8" s="202" t="e">
        <f t="shared" si="6"/>
        <v>#REF!</v>
      </c>
      <c r="I8" s="203" t="e">
        <f t="shared" si="6"/>
        <v>#REF!</v>
      </c>
      <c r="J8" s="204" t="e">
        <f t="shared" si="1"/>
        <v>#REF!</v>
      </c>
      <c r="K8" s="205" t="e">
        <f t="shared" si="7"/>
        <v>#REF!</v>
      </c>
      <c r="L8" s="206">
        <f t="shared" si="2"/>
        <v>507</v>
      </c>
      <c r="M8" s="206">
        <f t="shared" si="2"/>
        <v>500</v>
      </c>
      <c r="N8" s="182"/>
      <c r="O8" s="183" t="s">
        <v>15</v>
      </c>
      <c r="P8" s="200"/>
      <c r="Q8" s="201" t="s">
        <v>45</v>
      </c>
      <c r="R8" s="202" t="e">
        <f>VLOOKUP($O8,#REF!,7,FALSE)</f>
        <v>#REF!</v>
      </c>
      <c r="S8" s="203" t="e">
        <f>VLOOKUP($O8,#REF!,3,FALSE)</f>
        <v>#REF!</v>
      </c>
      <c r="T8" s="204" t="e">
        <f t="shared" si="8"/>
        <v>#REF!</v>
      </c>
      <c r="U8" s="205" t="e">
        <f t="shared" si="9"/>
        <v>#REF!</v>
      </c>
      <c r="V8" s="202" t="e">
        <f t="shared" si="10"/>
        <v>#REF!</v>
      </c>
      <c r="W8" s="207" t="e">
        <f t="shared" si="3"/>
        <v>#REF!</v>
      </c>
      <c r="X8" s="204" t="e">
        <f t="shared" si="11"/>
        <v>#REF!</v>
      </c>
      <c r="Y8" s="205" t="e">
        <f t="shared" si="12"/>
        <v>#REF!</v>
      </c>
      <c r="Z8" s="206">
        <f>9049479401+41745500946</f>
        <v>50794980347</v>
      </c>
      <c r="AA8" s="206">
        <v>50000000000</v>
      </c>
    </row>
    <row r="9" spans="2:27">
      <c r="Z9" s="208"/>
    </row>
    <row r="10" spans="2:27">
      <c r="R10" s="209" t="e">
        <f>R5-SUM(R6:R8)</f>
        <v>#REF!</v>
      </c>
      <c r="S10" s="209" t="e">
        <f>S5-SUM(S6:S8)</f>
        <v>#REF!</v>
      </c>
      <c r="T10" s="209"/>
      <c r="Z10" s="209">
        <f t="shared" ref="Z10:AA10" si="13">Z5-SUM(Z6:Z8)</f>
        <v>0</v>
      </c>
      <c r="AA10" s="209">
        <f t="shared" si="13"/>
        <v>0</v>
      </c>
    </row>
    <row r="12" spans="2:27">
      <c r="R12" s="284"/>
      <c r="S12" s="284"/>
    </row>
    <row r="13" spans="2:27">
      <c r="R13" s="284"/>
      <c r="S13" s="284"/>
    </row>
    <row r="14" spans="2:27">
      <c r="R14" s="284"/>
      <c r="S14" s="284"/>
    </row>
    <row r="15" spans="2:27">
      <c r="R15" s="284"/>
      <c r="S15" s="284"/>
    </row>
  </sheetData>
  <mergeCells count="14">
    <mergeCell ref="Z2:Z4"/>
    <mergeCell ref="AA2:AA4"/>
    <mergeCell ref="F3:G3"/>
    <mergeCell ref="J3:K3"/>
    <mergeCell ref="T3:U3"/>
    <mergeCell ref="X3:Y3"/>
    <mergeCell ref="J2:K2"/>
    <mergeCell ref="X2:Y2"/>
    <mergeCell ref="T2:U2"/>
    <mergeCell ref="B2:C4"/>
    <mergeCell ref="F2:G2"/>
    <mergeCell ref="L2:L4"/>
    <mergeCell ref="M2:M4"/>
    <mergeCell ref="P2:Q4"/>
  </mergeCells>
  <phoneticPr fontId="9"/>
  <pageMargins left="0.70866141732283472" right="0.70866141732283472" top="0.74803149606299213" bottom="0.74803149606299213" header="0.31496062992125984" footer="0.31496062992125984"/>
  <pageSetup paperSize="9" orientation="landscape" r:id="rId1"/>
  <headerFooter>
    <oddFooter>&amp;R&amp;F
&amp;Aシート</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tabSelected="1" view="pageBreakPreview" zoomScale="70" zoomScaleNormal="70" zoomScaleSheetLayoutView="70" workbookViewId="0"/>
  </sheetViews>
  <sheetFormatPr defaultRowHeight="17.25"/>
  <cols>
    <col min="1" max="1" width="2.125" style="734" customWidth="1"/>
    <col min="2" max="2" width="1.625" style="733" customWidth="1"/>
    <col min="3" max="3" width="4.125" style="733" customWidth="1"/>
    <col min="4" max="4" width="29.25" style="733" customWidth="1"/>
    <col min="5" max="5" width="1.625" style="733" customWidth="1"/>
    <col min="6" max="6" width="34.25" style="733" customWidth="1"/>
    <col min="7" max="9" width="13.625" style="733" customWidth="1"/>
    <col min="10" max="10" width="15.625" style="733" customWidth="1"/>
    <col min="11" max="14" width="13.625" style="733" customWidth="1"/>
    <col min="15" max="15" width="20.5" style="733" customWidth="1"/>
    <col min="16" max="16" width="21.875" style="733" bestFit="1" customWidth="1"/>
    <col min="17" max="16384" width="9" style="733"/>
  </cols>
  <sheetData>
    <row r="1" spans="1:16" s="751" customFormat="1" ht="19.5" customHeight="1">
      <c r="A1" s="754"/>
      <c r="B1" s="754" t="s">
        <v>632</v>
      </c>
      <c r="C1" s="753"/>
      <c r="D1" s="753"/>
      <c r="E1" s="753"/>
      <c r="F1" s="753"/>
      <c r="G1" s="752"/>
      <c r="H1" s="752"/>
      <c r="I1" s="752"/>
      <c r="J1" s="752"/>
      <c r="K1" s="752"/>
      <c r="L1" s="752"/>
      <c r="M1" s="752"/>
      <c r="N1" s="752" t="s">
        <v>539</v>
      </c>
      <c r="O1" s="750"/>
    </row>
    <row r="2" spans="1:16" ht="15" customHeight="1">
      <c r="A2" s="749"/>
      <c r="B2" s="749"/>
      <c r="O2" s="750"/>
    </row>
    <row r="3" spans="1:16" s="750" customFormat="1" ht="18" customHeight="1">
      <c r="A3" s="749"/>
      <c r="B3" s="749" t="s">
        <v>357</v>
      </c>
    </row>
    <row r="4" spans="1:16" s="747" customFormat="1" ht="9" customHeight="1">
      <c r="A4" s="749"/>
      <c r="B4" s="734"/>
    </row>
    <row r="5" spans="1:16" s="1153" customFormat="1" ht="18" customHeight="1" thickBot="1">
      <c r="A5" s="1154"/>
      <c r="B5" s="1096" t="s">
        <v>565</v>
      </c>
    </row>
    <row r="6" spans="1:16" s="1159" customFormat="1" ht="18.75" customHeight="1">
      <c r="A6" s="1155"/>
      <c r="B6" s="1156"/>
      <c r="C6" s="1157"/>
      <c r="D6" s="1474" t="s">
        <v>356</v>
      </c>
      <c r="E6" s="1476" t="s">
        <v>335</v>
      </c>
      <c r="F6" s="1478" t="s">
        <v>355</v>
      </c>
      <c r="G6" s="1466" t="s">
        <v>540</v>
      </c>
      <c r="H6" s="1467"/>
      <c r="I6" s="1467"/>
      <c r="J6" s="1468"/>
      <c r="K6" s="1466" t="s">
        <v>575</v>
      </c>
      <c r="L6" s="1467"/>
      <c r="M6" s="1467"/>
      <c r="N6" s="1468"/>
      <c r="O6" s="1158"/>
    </row>
    <row r="7" spans="1:16" s="1159" customFormat="1" ht="27" customHeight="1" thickBot="1">
      <c r="A7" s="1155"/>
      <c r="B7" s="1160"/>
      <c r="C7" s="1161"/>
      <c r="D7" s="1475"/>
      <c r="E7" s="1477"/>
      <c r="F7" s="1479"/>
      <c r="G7" s="1162" t="s">
        <v>354</v>
      </c>
      <c r="H7" s="1145" t="s">
        <v>353</v>
      </c>
      <c r="I7" s="1145" t="s">
        <v>352</v>
      </c>
      <c r="J7" s="1163" t="s">
        <v>351</v>
      </c>
      <c r="K7" s="1162" t="s">
        <v>354</v>
      </c>
      <c r="L7" s="1145" t="s">
        <v>353</v>
      </c>
      <c r="M7" s="1145" t="s">
        <v>352</v>
      </c>
      <c r="N7" s="1163" t="s">
        <v>351</v>
      </c>
      <c r="O7" s="1164"/>
    </row>
    <row r="8" spans="1:16" s="1167" customFormat="1" ht="18" customHeight="1">
      <c r="A8" s="1165"/>
      <c r="B8" s="1473" t="s">
        <v>613</v>
      </c>
      <c r="C8" s="1463"/>
      <c r="D8" s="1463"/>
      <c r="E8" s="1094" t="s">
        <v>344</v>
      </c>
      <c r="F8" s="1092" t="s">
        <v>753</v>
      </c>
      <c r="G8" s="1356">
        <v>470322</v>
      </c>
      <c r="H8" s="1357"/>
      <c r="I8" s="1357"/>
      <c r="J8" s="1358">
        <v>2039690</v>
      </c>
      <c r="K8" s="1356">
        <v>505240</v>
      </c>
      <c r="L8" s="1357"/>
      <c r="M8" s="1357"/>
      <c r="N8" s="1359"/>
      <c r="O8" s="1166"/>
    </row>
    <row r="9" spans="1:16" s="1167" customFormat="1" ht="18" customHeight="1">
      <c r="A9" s="1165"/>
      <c r="B9" s="1085"/>
      <c r="C9" s="1459" t="s">
        <v>255</v>
      </c>
      <c r="D9" s="1460"/>
      <c r="E9" s="1200" t="s">
        <v>344</v>
      </c>
      <c r="F9" s="1093" t="s">
        <v>261</v>
      </c>
      <c r="G9" s="1360">
        <v>90513</v>
      </c>
      <c r="H9" s="1361"/>
      <c r="I9" s="1361"/>
      <c r="J9" s="1362">
        <v>444914</v>
      </c>
      <c r="K9" s="1360">
        <v>106713</v>
      </c>
      <c r="L9" s="1361"/>
      <c r="M9" s="1361"/>
      <c r="N9" s="1363"/>
      <c r="O9" s="1166"/>
    </row>
    <row r="10" spans="1:16" s="1167" customFormat="1" ht="18" customHeight="1">
      <c r="A10" s="1165"/>
      <c r="B10" s="1085"/>
      <c r="C10" s="1453" t="s">
        <v>251</v>
      </c>
      <c r="D10" s="1454"/>
      <c r="E10" s="1198" t="s">
        <v>335</v>
      </c>
      <c r="F10" s="1086" t="s">
        <v>339</v>
      </c>
      <c r="G10" s="1360">
        <v>130629</v>
      </c>
      <c r="H10" s="1364"/>
      <c r="I10" s="1364"/>
      <c r="J10" s="1365">
        <v>559916</v>
      </c>
      <c r="K10" s="1360">
        <v>130931</v>
      </c>
      <c r="L10" s="1364"/>
      <c r="M10" s="1364"/>
      <c r="N10" s="1366"/>
      <c r="O10" s="1166"/>
    </row>
    <row r="11" spans="1:16" s="1167" customFormat="1" ht="18" customHeight="1">
      <c r="A11" s="1165"/>
      <c r="B11" s="1085"/>
      <c r="C11" s="1453" t="s">
        <v>252</v>
      </c>
      <c r="D11" s="1454"/>
      <c r="E11" s="1198" t="s">
        <v>335</v>
      </c>
      <c r="F11" s="1086" t="s">
        <v>338</v>
      </c>
      <c r="G11" s="1360">
        <v>107179</v>
      </c>
      <c r="H11" s="1364"/>
      <c r="I11" s="1364"/>
      <c r="J11" s="1365">
        <v>477781</v>
      </c>
      <c r="K11" s="1360">
        <v>120690</v>
      </c>
      <c r="L11" s="1364"/>
      <c r="M11" s="1364"/>
      <c r="N11" s="1366"/>
      <c r="O11" s="1166"/>
    </row>
    <row r="12" spans="1:16" s="1167" customFormat="1" ht="18" customHeight="1">
      <c r="A12" s="1165"/>
      <c r="B12" s="1085"/>
      <c r="C12" s="1453" t="s">
        <v>573</v>
      </c>
      <c r="D12" s="1454"/>
      <c r="E12" s="1087" t="s">
        <v>544</v>
      </c>
      <c r="F12" s="1088" t="s">
        <v>545</v>
      </c>
      <c r="G12" s="1360">
        <v>110942</v>
      </c>
      <c r="H12" s="1367"/>
      <c r="I12" s="1367"/>
      <c r="J12" s="1368">
        <v>427876</v>
      </c>
      <c r="K12" s="1360">
        <v>101470</v>
      </c>
      <c r="L12" s="1369"/>
      <c r="M12" s="1364"/>
      <c r="N12" s="1370"/>
      <c r="O12" s="1166"/>
    </row>
    <row r="13" spans="1:16" s="1167" customFormat="1" ht="18" customHeight="1">
      <c r="A13" s="1165"/>
      <c r="B13" s="1085"/>
      <c r="C13" s="1453" t="s">
        <v>574</v>
      </c>
      <c r="D13" s="1454"/>
      <c r="E13" s="1087" t="s">
        <v>544</v>
      </c>
      <c r="F13" s="1088" t="s">
        <v>546</v>
      </c>
      <c r="G13" s="1360">
        <v>86454</v>
      </c>
      <c r="H13" s="1369"/>
      <c r="I13" s="1369"/>
      <c r="J13" s="1371">
        <v>387536</v>
      </c>
      <c r="K13" s="1360">
        <v>103691</v>
      </c>
      <c r="L13" s="1369"/>
      <c r="M13" s="1369"/>
      <c r="N13" s="1370"/>
      <c r="O13" s="1166"/>
    </row>
    <row r="14" spans="1:16" s="1167" customFormat="1" ht="18" customHeight="1">
      <c r="A14" s="1165"/>
      <c r="B14" s="1085"/>
      <c r="C14" s="1455" t="s">
        <v>547</v>
      </c>
      <c r="D14" s="1456"/>
      <c r="E14" s="1089" t="s">
        <v>335</v>
      </c>
      <c r="F14" s="1090" t="s">
        <v>337</v>
      </c>
      <c r="G14" s="1372">
        <v>-55395</v>
      </c>
      <c r="H14" s="1373"/>
      <c r="I14" s="1373"/>
      <c r="J14" s="1374">
        <v>-258333</v>
      </c>
      <c r="K14" s="1372">
        <v>-58255</v>
      </c>
      <c r="L14" s="1373"/>
      <c r="M14" s="1373"/>
      <c r="N14" s="1375"/>
      <c r="O14" s="1166"/>
    </row>
    <row r="15" spans="1:16" s="1159" customFormat="1" ht="18" customHeight="1">
      <c r="A15" s="1165"/>
      <c r="B15" s="1471" t="s">
        <v>614</v>
      </c>
      <c r="C15" s="1472"/>
      <c r="D15" s="1472"/>
      <c r="E15" s="1199" t="s">
        <v>335</v>
      </c>
      <c r="F15" s="1092" t="s">
        <v>754</v>
      </c>
      <c r="G15" s="1376">
        <v>26305</v>
      </c>
      <c r="H15" s="1377"/>
      <c r="I15" s="1377"/>
      <c r="J15" s="1378">
        <v>123120</v>
      </c>
      <c r="K15" s="1376">
        <v>29141</v>
      </c>
      <c r="L15" s="1377"/>
      <c r="M15" s="1377"/>
      <c r="N15" s="1379"/>
      <c r="O15" s="1166"/>
      <c r="P15" s="1167"/>
    </row>
    <row r="16" spans="1:16" s="1167" customFormat="1" ht="18" customHeight="1">
      <c r="A16" s="1165"/>
      <c r="B16" s="1085"/>
      <c r="C16" s="1459" t="s">
        <v>255</v>
      </c>
      <c r="D16" s="1460"/>
      <c r="E16" s="1200" t="s">
        <v>344</v>
      </c>
      <c r="F16" s="1093" t="s">
        <v>340</v>
      </c>
      <c r="G16" s="1360">
        <v>5507</v>
      </c>
      <c r="H16" s="1361"/>
      <c r="I16" s="1361"/>
      <c r="J16" s="1362">
        <v>38342</v>
      </c>
      <c r="K16" s="1360">
        <v>7998</v>
      </c>
      <c r="L16" s="1361"/>
      <c r="M16" s="1361"/>
      <c r="N16" s="1363"/>
      <c r="O16" s="1166"/>
    </row>
    <row r="17" spans="1:16" s="1167" customFormat="1" ht="18" customHeight="1">
      <c r="A17" s="1165"/>
      <c r="B17" s="1085"/>
      <c r="C17" s="1453" t="s">
        <v>251</v>
      </c>
      <c r="D17" s="1454"/>
      <c r="E17" s="1198" t="s">
        <v>335</v>
      </c>
      <c r="F17" s="1086" t="s">
        <v>350</v>
      </c>
      <c r="G17" s="1360">
        <v>11068</v>
      </c>
      <c r="H17" s="1364"/>
      <c r="I17" s="1364"/>
      <c r="J17" s="1365">
        <v>51644</v>
      </c>
      <c r="K17" s="1360">
        <v>10851</v>
      </c>
      <c r="L17" s="1364"/>
      <c r="M17" s="1364"/>
      <c r="N17" s="1366"/>
      <c r="O17" s="1166"/>
    </row>
    <row r="18" spans="1:16" s="1167" customFormat="1" ht="18" customHeight="1">
      <c r="A18" s="1165"/>
      <c r="B18" s="1085"/>
      <c r="C18" s="1453" t="s">
        <v>252</v>
      </c>
      <c r="D18" s="1454"/>
      <c r="E18" s="1198" t="s">
        <v>335</v>
      </c>
      <c r="F18" s="1086" t="s">
        <v>263</v>
      </c>
      <c r="G18" s="1360">
        <v>9221</v>
      </c>
      <c r="H18" s="1364"/>
      <c r="I18" s="1364"/>
      <c r="J18" s="1365">
        <v>39709</v>
      </c>
      <c r="K18" s="1360">
        <v>11276</v>
      </c>
      <c r="L18" s="1364"/>
      <c r="M18" s="1364"/>
      <c r="N18" s="1366"/>
      <c r="O18" s="1166"/>
    </row>
    <row r="19" spans="1:16" s="1167" customFormat="1" ht="18" customHeight="1">
      <c r="A19" s="1165"/>
      <c r="B19" s="1085"/>
      <c r="C19" s="1453" t="s">
        <v>573</v>
      </c>
      <c r="D19" s="1454"/>
      <c r="E19" s="1087" t="s">
        <v>544</v>
      </c>
      <c r="F19" s="1088" t="s">
        <v>545</v>
      </c>
      <c r="G19" s="1360">
        <v>291</v>
      </c>
      <c r="H19" s="1369"/>
      <c r="I19" s="1367"/>
      <c r="J19" s="1368">
        <v>-4103</v>
      </c>
      <c r="K19" s="1360">
        <v>-1879</v>
      </c>
      <c r="L19" s="1369"/>
      <c r="M19" s="1364"/>
      <c r="N19" s="1370"/>
      <c r="O19" s="1166"/>
    </row>
    <row r="20" spans="1:16" s="1167" customFormat="1" ht="18" customHeight="1">
      <c r="A20" s="1165"/>
      <c r="B20" s="1085"/>
      <c r="C20" s="1453" t="s">
        <v>574</v>
      </c>
      <c r="D20" s="1454"/>
      <c r="E20" s="1087" t="s">
        <v>544</v>
      </c>
      <c r="F20" s="1088" t="s">
        <v>546</v>
      </c>
      <c r="G20" s="1360">
        <v>-186</v>
      </c>
      <c r="H20" s="1369"/>
      <c r="I20" s="1369"/>
      <c r="J20" s="1371">
        <v>3581</v>
      </c>
      <c r="K20" s="1360">
        <v>782</v>
      </c>
      <c r="L20" s="1369"/>
      <c r="M20" s="1364"/>
      <c r="N20" s="1370"/>
      <c r="O20" s="1166"/>
    </row>
    <row r="21" spans="1:16" s="1296" customFormat="1" ht="18" customHeight="1">
      <c r="A21" s="1165"/>
      <c r="B21" s="1295"/>
      <c r="C21" s="1457" t="s">
        <v>547</v>
      </c>
      <c r="D21" s="1458"/>
      <c r="E21" s="1082" t="s">
        <v>335</v>
      </c>
      <c r="F21" s="1083" t="s">
        <v>337</v>
      </c>
      <c r="G21" s="1372">
        <v>404</v>
      </c>
      <c r="H21" s="1373"/>
      <c r="I21" s="1373"/>
      <c r="J21" s="1374">
        <v>-6054</v>
      </c>
      <c r="K21" s="1372">
        <v>113</v>
      </c>
      <c r="L21" s="1373"/>
      <c r="M21" s="1373"/>
      <c r="N21" s="1375"/>
      <c r="O21" s="1166"/>
    </row>
    <row r="22" spans="1:16" s="1299" customFormat="1" ht="18" customHeight="1">
      <c r="A22" s="1165"/>
      <c r="B22" s="1469" t="s">
        <v>633</v>
      </c>
      <c r="C22" s="1470"/>
      <c r="D22" s="1470"/>
      <c r="E22" s="1315" t="s">
        <v>335</v>
      </c>
      <c r="F22" s="1316" t="s">
        <v>755</v>
      </c>
      <c r="G22" s="1376">
        <v>26940</v>
      </c>
      <c r="H22" s="1377"/>
      <c r="I22" s="1377"/>
      <c r="J22" s="1378">
        <v>122704</v>
      </c>
      <c r="K22" s="1376">
        <v>30204</v>
      </c>
      <c r="L22" s="1377"/>
      <c r="M22" s="1377"/>
      <c r="N22" s="1379"/>
      <c r="O22" s="1166"/>
      <c r="P22" s="1296"/>
    </row>
    <row r="23" spans="1:16" s="1296" customFormat="1" ht="18" customHeight="1">
      <c r="A23" s="1165"/>
      <c r="B23" s="1464" t="s">
        <v>349</v>
      </c>
      <c r="C23" s="1465"/>
      <c r="D23" s="1465"/>
      <c r="E23" s="1297" t="s">
        <v>344</v>
      </c>
      <c r="F23" s="1298" t="s">
        <v>348</v>
      </c>
      <c r="G23" s="1376">
        <v>470322</v>
      </c>
      <c r="H23" s="1377"/>
      <c r="I23" s="1377"/>
      <c r="J23" s="1378">
        <v>2039690</v>
      </c>
      <c r="K23" s="1376">
        <v>505240</v>
      </c>
      <c r="L23" s="1377"/>
      <c r="M23" s="1377"/>
      <c r="N23" s="1379"/>
      <c r="O23" s="1166"/>
    </row>
    <row r="24" spans="1:16" s="1167" customFormat="1" ht="18" customHeight="1">
      <c r="A24" s="1165"/>
      <c r="B24" s="1085"/>
      <c r="C24" s="1459" t="s">
        <v>255</v>
      </c>
      <c r="D24" s="1460"/>
      <c r="E24" s="1200" t="s">
        <v>344</v>
      </c>
      <c r="F24" s="1093" t="s">
        <v>340</v>
      </c>
      <c r="G24" s="1360">
        <v>74379</v>
      </c>
      <c r="H24" s="1361"/>
      <c r="I24" s="1380"/>
      <c r="J24" s="1362">
        <v>361743</v>
      </c>
      <c r="K24" s="1360">
        <v>88832</v>
      </c>
      <c r="L24" s="1361"/>
      <c r="M24" s="1380"/>
      <c r="N24" s="1363"/>
      <c r="O24" s="1166"/>
    </row>
    <row r="25" spans="1:16" s="1167" customFormat="1" ht="18" customHeight="1">
      <c r="A25" s="1165"/>
      <c r="B25" s="1085"/>
      <c r="C25" s="1453" t="s">
        <v>251</v>
      </c>
      <c r="D25" s="1454"/>
      <c r="E25" s="1198" t="s">
        <v>335</v>
      </c>
      <c r="F25" s="1086" t="s">
        <v>339</v>
      </c>
      <c r="G25" s="1360">
        <v>116747</v>
      </c>
      <c r="H25" s="1364"/>
      <c r="I25" s="1364"/>
      <c r="J25" s="1365">
        <v>496416</v>
      </c>
      <c r="K25" s="1360">
        <v>116408</v>
      </c>
      <c r="L25" s="1364"/>
      <c r="M25" s="1364"/>
      <c r="N25" s="1366"/>
      <c r="O25" s="1166"/>
    </row>
    <row r="26" spans="1:16" s="1167" customFormat="1" ht="18" customHeight="1">
      <c r="A26" s="1165"/>
      <c r="B26" s="1085"/>
      <c r="C26" s="1453" t="s">
        <v>252</v>
      </c>
      <c r="D26" s="1454"/>
      <c r="E26" s="1198" t="s">
        <v>335</v>
      </c>
      <c r="F26" s="1086" t="s">
        <v>338</v>
      </c>
      <c r="G26" s="1360">
        <v>76312</v>
      </c>
      <c r="H26" s="1364"/>
      <c r="I26" s="1364"/>
      <c r="J26" s="1365">
        <v>339860</v>
      </c>
      <c r="K26" s="1360">
        <v>86825</v>
      </c>
      <c r="L26" s="1364"/>
      <c r="M26" s="1364"/>
      <c r="N26" s="1366"/>
      <c r="O26" s="1166"/>
    </row>
    <row r="27" spans="1:16" s="1167" customFormat="1" ht="18" customHeight="1">
      <c r="A27" s="1165"/>
      <c r="B27" s="1085"/>
      <c r="C27" s="1453" t="s">
        <v>573</v>
      </c>
      <c r="D27" s="1454"/>
      <c r="E27" s="1087" t="s">
        <v>544</v>
      </c>
      <c r="F27" s="1088" t="s">
        <v>545</v>
      </c>
      <c r="G27" s="1360">
        <v>109765</v>
      </c>
      <c r="H27" s="1367"/>
      <c r="I27" s="1367"/>
      <c r="J27" s="1368">
        <v>422199</v>
      </c>
      <c r="K27" s="1360">
        <v>100265</v>
      </c>
      <c r="L27" s="1369"/>
      <c r="M27" s="1364"/>
      <c r="N27" s="1370"/>
      <c r="O27" s="1166"/>
    </row>
    <row r="28" spans="1:16" s="1167" customFormat="1" ht="18" customHeight="1">
      <c r="A28" s="1165"/>
      <c r="B28" s="1085"/>
      <c r="C28" s="1453" t="s">
        <v>574</v>
      </c>
      <c r="D28" s="1454"/>
      <c r="E28" s="1087" t="s">
        <v>544</v>
      </c>
      <c r="F28" s="1088" t="s">
        <v>546</v>
      </c>
      <c r="G28" s="1360">
        <v>85811</v>
      </c>
      <c r="H28" s="1369"/>
      <c r="I28" s="1369"/>
      <c r="J28" s="1371">
        <v>383908</v>
      </c>
      <c r="K28" s="1360">
        <v>103050</v>
      </c>
      <c r="L28" s="1369"/>
      <c r="M28" s="1364"/>
      <c r="N28" s="1370"/>
      <c r="O28" s="1166"/>
    </row>
    <row r="29" spans="1:16" s="1167" customFormat="1" ht="18" customHeight="1">
      <c r="A29" s="1165"/>
      <c r="B29" s="1091"/>
      <c r="C29" s="1455" t="s">
        <v>547</v>
      </c>
      <c r="D29" s="1456"/>
      <c r="E29" s="1089" t="s">
        <v>335</v>
      </c>
      <c r="F29" s="1090" t="s">
        <v>337</v>
      </c>
      <c r="G29" s="1372">
        <v>7308</v>
      </c>
      <c r="H29" s="1373"/>
      <c r="I29" s="1373"/>
      <c r="J29" s="1374">
        <v>35564</v>
      </c>
      <c r="K29" s="1372">
        <v>9859</v>
      </c>
      <c r="L29" s="1373"/>
      <c r="M29" s="1373"/>
      <c r="N29" s="1375"/>
      <c r="O29" s="1166"/>
    </row>
    <row r="30" spans="1:16" s="1097" customFormat="1" ht="18" customHeight="1">
      <c r="A30" s="1165"/>
      <c r="B30" s="1462" t="s">
        <v>347</v>
      </c>
      <c r="C30" s="1463"/>
      <c r="D30" s="1463"/>
      <c r="E30" s="1199" t="s">
        <v>335</v>
      </c>
      <c r="F30" s="1095" t="s">
        <v>52</v>
      </c>
      <c r="G30" s="1376">
        <v>488258</v>
      </c>
      <c r="H30" s="1377"/>
      <c r="I30" s="1381"/>
      <c r="J30" s="1378">
        <v>1950033</v>
      </c>
      <c r="K30" s="1376">
        <v>504111</v>
      </c>
      <c r="L30" s="1377"/>
      <c r="M30" s="1377"/>
      <c r="N30" s="1379"/>
      <c r="O30" s="1166"/>
      <c r="P30" s="1167"/>
    </row>
    <row r="31" spans="1:16" s="1097" customFormat="1" ht="18" customHeight="1">
      <c r="A31" s="1165"/>
      <c r="B31" s="1085"/>
      <c r="C31" s="1459" t="s">
        <v>255</v>
      </c>
      <c r="D31" s="1460"/>
      <c r="E31" s="1200" t="s">
        <v>344</v>
      </c>
      <c r="F31" s="1093" t="s">
        <v>340</v>
      </c>
      <c r="G31" s="1360">
        <v>140847</v>
      </c>
      <c r="H31" s="1361"/>
      <c r="I31" s="1361"/>
      <c r="J31" s="1362">
        <v>445998</v>
      </c>
      <c r="K31" s="1360">
        <v>101378</v>
      </c>
      <c r="L31" s="1361"/>
      <c r="M31" s="1361"/>
      <c r="N31" s="1363"/>
      <c r="O31" s="1166"/>
      <c r="P31" s="1167"/>
    </row>
    <row r="32" spans="1:16" s="1097" customFormat="1" ht="18" customHeight="1">
      <c r="A32" s="1165"/>
      <c r="B32" s="1085"/>
      <c r="C32" s="1453" t="s">
        <v>251</v>
      </c>
      <c r="D32" s="1454"/>
      <c r="E32" s="1198" t="s">
        <v>335</v>
      </c>
      <c r="F32" s="1086" t="s">
        <v>339</v>
      </c>
      <c r="G32" s="1360">
        <v>94642</v>
      </c>
      <c r="H32" s="1364"/>
      <c r="I32" s="1364"/>
      <c r="J32" s="1365">
        <v>408498</v>
      </c>
      <c r="K32" s="1360">
        <v>146298</v>
      </c>
      <c r="L32" s="1364"/>
      <c r="M32" s="1364"/>
      <c r="N32" s="1366"/>
      <c r="O32" s="1166"/>
      <c r="P32" s="1167"/>
    </row>
    <row r="33" spans="1:16" s="1097" customFormat="1" ht="18" customHeight="1">
      <c r="A33" s="1165"/>
      <c r="B33" s="1085"/>
      <c r="C33" s="1453" t="s">
        <v>252</v>
      </c>
      <c r="D33" s="1454"/>
      <c r="E33" s="1198" t="s">
        <v>335</v>
      </c>
      <c r="F33" s="1086" t="s">
        <v>338</v>
      </c>
      <c r="G33" s="1360">
        <v>76428</v>
      </c>
      <c r="H33" s="1364"/>
      <c r="I33" s="1364"/>
      <c r="J33" s="1365">
        <v>296451</v>
      </c>
      <c r="K33" s="1360">
        <v>77364</v>
      </c>
      <c r="L33" s="1364"/>
      <c r="M33" s="1364"/>
      <c r="N33" s="1366"/>
      <c r="O33" s="1166"/>
      <c r="P33" s="1167"/>
    </row>
    <row r="34" spans="1:16" s="1097" customFormat="1" ht="18" customHeight="1">
      <c r="A34" s="1165"/>
      <c r="B34" s="1085"/>
      <c r="C34" s="1453" t="s">
        <v>573</v>
      </c>
      <c r="D34" s="1454"/>
      <c r="E34" s="1087" t="s">
        <v>544</v>
      </c>
      <c r="F34" s="1088" t="s">
        <v>545</v>
      </c>
      <c r="G34" s="1360">
        <v>90702</v>
      </c>
      <c r="H34" s="1367"/>
      <c r="I34" s="1367"/>
      <c r="J34" s="1368">
        <v>386552</v>
      </c>
      <c r="K34" s="1360">
        <v>69546</v>
      </c>
      <c r="L34" s="1369"/>
      <c r="M34" s="1364"/>
      <c r="N34" s="1370"/>
      <c r="O34" s="1166"/>
      <c r="P34" s="1167"/>
    </row>
    <row r="35" spans="1:16" s="1097" customFormat="1" ht="18" customHeight="1">
      <c r="A35" s="1165"/>
      <c r="B35" s="1085"/>
      <c r="C35" s="1453" t="s">
        <v>574</v>
      </c>
      <c r="D35" s="1454"/>
      <c r="E35" s="1087" t="s">
        <v>544</v>
      </c>
      <c r="F35" s="1088" t="s">
        <v>546</v>
      </c>
      <c r="G35" s="1360">
        <v>80695</v>
      </c>
      <c r="H35" s="1369"/>
      <c r="I35" s="1369"/>
      <c r="J35" s="1371">
        <v>385856</v>
      </c>
      <c r="K35" s="1360">
        <v>102095</v>
      </c>
      <c r="L35" s="1369"/>
      <c r="M35" s="1364"/>
      <c r="N35" s="1370"/>
      <c r="O35" s="1166"/>
      <c r="P35" s="1167"/>
    </row>
    <row r="36" spans="1:16" s="1097" customFormat="1" ht="18" customHeight="1">
      <c r="A36" s="1165"/>
      <c r="B36" s="1085"/>
      <c r="C36" s="1455" t="s">
        <v>547</v>
      </c>
      <c r="D36" s="1456"/>
      <c r="E36" s="1089" t="s">
        <v>335</v>
      </c>
      <c r="F36" s="1090" t="s">
        <v>548</v>
      </c>
      <c r="G36" s="1372">
        <v>4944</v>
      </c>
      <c r="H36" s="1373"/>
      <c r="I36" s="1373"/>
      <c r="J36" s="1374">
        <v>26677</v>
      </c>
      <c r="K36" s="1372">
        <v>7430</v>
      </c>
      <c r="L36" s="1373"/>
      <c r="M36" s="1373"/>
      <c r="N36" s="1375"/>
      <c r="O36" s="1166"/>
      <c r="P36" s="1167"/>
    </row>
    <row r="37" spans="1:16" s="1097" customFormat="1" ht="18" customHeight="1">
      <c r="A37" s="1102"/>
      <c r="B37" s="1447" t="s">
        <v>346</v>
      </c>
      <c r="C37" s="1461"/>
      <c r="D37" s="1461"/>
      <c r="E37" s="1201" t="s">
        <v>335</v>
      </c>
      <c r="F37" s="1168" t="s">
        <v>345</v>
      </c>
      <c r="G37" s="1376">
        <v>2469443</v>
      </c>
      <c r="H37" s="1382"/>
      <c r="I37" s="1382"/>
      <c r="J37" s="1383">
        <v>2369209</v>
      </c>
      <c r="K37" s="1384">
        <v>2434251</v>
      </c>
      <c r="L37" s="1382"/>
      <c r="M37" s="1382"/>
      <c r="N37" s="1385"/>
      <c r="O37" s="1169"/>
      <c r="P37" s="1167"/>
    </row>
    <row r="38" spans="1:16" s="1097" customFormat="1" ht="18" customHeight="1">
      <c r="A38" s="1155"/>
      <c r="B38" s="1447" t="s">
        <v>343</v>
      </c>
      <c r="C38" s="1448"/>
      <c r="D38" s="1448"/>
      <c r="E38" s="1201" t="s">
        <v>335</v>
      </c>
      <c r="F38" s="1170" t="s">
        <v>342</v>
      </c>
      <c r="G38" s="1372">
        <v>44619</v>
      </c>
      <c r="H38" s="1382"/>
      <c r="I38" s="1382"/>
      <c r="J38" s="1383">
        <v>194814</v>
      </c>
      <c r="K38" s="1384">
        <v>38247</v>
      </c>
      <c r="L38" s="1382"/>
      <c r="M38" s="1382"/>
      <c r="N38" s="1385"/>
      <c r="O38" s="1166"/>
      <c r="P38" s="1167"/>
    </row>
    <row r="39" spans="1:16" s="1097" customFormat="1" ht="22.5" thickBot="1">
      <c r="A39" s="1155"/>
      <c r="B39" s="1449" t="s">
        <v>336</v>
      </c>
      <c r="C39" s="1450"/>
      <c r="D39" s="1450"/>
      <c r="E39" s="1171" t="s">
        <v>335</v>
      </c>
      <c r="F39" s="1172" t="s">
        <v>334</v>
      </c>
      <c r="G39" s="1386">
        <v>39377</v>
      </c>
      <c r="H39" s="1387"/>
      <c r="I39" s="1387"/>
      <c r="J39" s="1388">
        <v>161127</v>
      </c>
      <c r="K39" s="1386">
        <v>38391</v>
      </c>
      <c r="L39" s="1387"/>
      <c r="M39" s="1387"/>
      <c r="N39" s="1389"/>
      <c r="O39" s="1166"/>
      <c r="P39" s="1167"/>
    </row>
    <row r="40" spans="1:16" s="1097" customFormat="1" ht="19.5" thickBot="1">
      <c r="A40" s="1155"/>
      <c r="B40" s="1451" t="s">
        <v>561</v>
      </c>
      <c r="C40" s="1452"/>
      <c r="D40" s="1452"/>
      <c r="E40" s="1197" t="s">
        <v>335</v>
      </c>
      <c r="F40" s="1173" t="s">
        <v>562</v>
      </c>
      <c r="G40" s="1390"/>
      <c r="H40" s="1391">
        <v>115900</v>
      </c>
      <c r="I40" s="1391">
        <v>117350</v>
      </c>
      <c r="J40" s="1392">
        <v>118000</v>
      </c>
      <c r="K40" s="1393">
        <v>120550</v>
      </c>
      <c r="L40" s="1394"/>
      <c r="M40" s="1394"/>
      <c r="N40" s="1395"/>
      <c r="O40" s="1166"/>
      <c r="P40" s="1167"/>
    </row>
    <row r="41" spans="1:16" s="1097" customFormat="1" ht="18.75">
      <c r="A41" s="1155"/>
      <c r="B41" s="1174"/>
      <c r="C41" s="1175"/>
      <c r="D41" s="1175"/>
      <c r="E41" s="1199"/>
      <c r="F41" s="1176"/>
      <c r="G41" s="1166"/>
      <c r="H41" s="1177"/>
      <c r="I41" s="1166"/>
      <c r="J41" s="1166"/>
      <c r="K41" s="1166"/>
      <c r="L41" s="1177"/>
      <c r="M41" s="1166"/>
      <c r="N41" s="1166"/>
      <c r="O41" s="1166"/>
      <c r="P41" s="1167"/>
    </row>
    <row r="42" spans="1:16" s="1097" customFormat="1">
      <c r="A42" s="1102"/>
      <c r="C42" s="1097" t="s">
        <v>657</v>
      </c>
    </row>
    <row r="43" spans="1:16" s="1097" customFormat="1">
      <c r="A43" s="1102"/>
      <c r="C43" s="1097" t="s">
        <v>660</v>
      </c>
    </row>
    <row r="44" spans="1:16" s="1097" customFormat="1">
      <c r="A44" s="1102"/>
      <c r="D44" s="1097" t="s">
        <v>655</v>
      </c>
    </row>
    <row r="45" spans="1:16" s="1097" customFormat="1">
      <c r="A45" s="1102"/>
      <c r="C45" s="1097" t="s">
        <v>646</v>
      </c>
    </row>
    <row r="46" spans="1:16" s="1097" customFormat="1">
      <c r="A46" s="1102"/>
      <c r="C46" s="1097" t="s">
        <v>563</v>
      </c>
    </row>
  </sheetData>
  <mergeCells count="38">
    <mergeCell ref="B23:D23"/>
    <mergeCell ref="K6:N6"/>
    <mergeCell ref="C16:D16"/>
    <mergeCell ref="C17:D17"/>
    <mergeCell ref="C18:D18"/>
    <mergeCell ref="B22:D22"/>
    <mergeCell ref="C9:D9"/>
    <mergeCell ref="C10:D10"/>
    <mergeCell ref="C11:D11"/>
    <mergeCell ref="B15:D15"/>
    <mergeCell ref="B8:D8"/>
    <mergeCell ref="D6:D7"/>
    <mergeCell ref="E6:E7"/>
    <mergeCell ref="F6:F7"/>
    <mergeCell ref="G6:J6"/>
    <mergeCell ref="C24:D24"/>
    <mergeCell ref="C25:D25"/>
    <mergeCell ref="C26:D26"/>
    <mergeCell ref="B30:D30"/>
    <mergeCell ref="C27:D27"/>
    <mergeCell ref="C28:D28"/>
    <mergeCell ref="C29:D29"/>
    <mergeCell ref="B38:D38"/>
    <mergeCell ref="B39:D39"/>
    <mergeCell ref="B40:D40"/>
    <mergeCell ref="C12:D12"/>
    <mergeCell ref="C13:D13"/>
    <mergeCell ref="C14:D14"/>
    <mergeCell ref="C19:D19"/>
    <mergeCell ref="C20:D20"/>
    <mergeCell ref="C21:D21"/>
    <mergeCell ref="C31:D31"/>
    <mergeCell ref="C32:D32"/>
    <mergeCell ref="C33:D33"/>
    <mergeCell ref="B37:D37"/>
    <mergeCell ref="C34:D34"/>
    <mergeCell ref="C35:D35"/>
    <mergeCell ref="C36:D36"/>
  </mergeCells>
  <phoneticPr fontId="9"/>
  <printOptions horizontalCentered="1" verticalCentered="1"/>
  <pageMargins left="0" right="0" top="0" bottom="0" header="0.31496062992125984" footer="0.31496062992125984"/>
  <pageSetup paperSize="9" scale="72"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U80"/>
  <sheetViews>
    <sheetView workbookViewId="0"/>
  </sheetViews>
  <sheetFormatPr defaultRowHeight="13.5" outlineLevelRow="1"/>
  <cols>
    <col min="1" max="1" width="7.875" style="1" bestFit="1" customWidth="1"/>
    <col min="2" max="2" width="29.5" style="1" customWidth="1"/>
    <col min="3" max="3" width="16.625" style="1" customWidth="1"/>
    <col min="4" max="4" width="10.5" style="5" customWidth="1"/>
    <col min="5" max="5" width="16.625" style="1" customWidth="1"/>
    <col min="6" max="6" width="8.125" style="5" customWidth="1"/>
    <col min="7" max="7" width="16.625" style="1" customWidth="1"/>
    <col min="8" max="8" width="8.125" style="5" customWidth="1"/>
    <col min="9" max="9" width="16.625" style="1" customWidth="1"/>
    <col min="10" max="10" width="9.875" style="5" bestFit="1" customWidth="1"/>
    <col min="11" max="11" width="16.625" style="1" customWidth="1"/>
    <col min="12" max="12" width="8.125" style="5" customWidth="1"/>
    <col min="13" max="13" width="16.625" style="1" customWidth="1"/>
    <col min="14" max="14" width="8.125" style="5" customWidth="1"/>
    <col min="15" max="17" width="16.625" style="1" customWidth="1"/>
    <col min="18" max="18" width="11.25" style="5" customWidth="1"/>
    <col min="19" max="20" width="11.375" style="5" bestFit="1" customWidth="1"/>
    <col min="21" max="21" width="26.25" style="359" customWidth="1"/>
    <col min="22" max="16384" width="9" style="4"/>
  </cols>
  <sheetData>
    <row r="1" spans="1:21" ht="16.7" customHeight="1">
      <c r="B1" s="358" t="s">
        <v>142</v>
      </c>
      <c r="C1" s="2"/>
      <c r="D1" s="3"/>
      <c r="E1" s="2"/>
      <c r="F1" s="3"/>
      <c r="G1" s="2"/>
      <c r="H1" s="3"/>
      <c r="I1" s="2"/>
      <c r="J1" s="3"/>
      <c r="K1" s="2"/>
      <c r="L1" s="3"/>
      <c r="M1" s="2"/>
      <c r="N1" s="3"/>
      <c r="O1" s="2"/>
      <c r="P1" s="2"/>
      <c r="Q1" s="2"/>
      <c r="R1" s="3"/>
      <c r="S1" s="3"/>
      <c r="T1" s="3"/>
    </row>
    <row r="2" spans="1:21" ht="16.7" customHeight="1" thickBot="1">
      <c r="L2" s="6"/>
      <c r="N2" s="6"/>
      <c r="R2" s="6"/>
      <c r="T2" s="6" t="s">
        <v>143</v>
      </c>
    </row>
    <row r="3" spans="1:21" ht="16.7" customHeight="1">
      <c r="B3" s="7"/>
      <c r="C3" s="8" t="s">
        <v>144</v>
      </c>
      <c r="D3" s="9"/>
      <c r="E3" s="10"/>
      <c r="F3" s="11"/>
      <c r="G3" s="10"/>
      <c r="H3" s="11"/>
      <c r="I3" s="8" t="s">
        <v>145</v>
      </c>
      <c r="J3" s="9"/>
      <c r="K3" s="8"/>
      <c r="L3" s="12"/>
      <c r="M3" s="8"/>
      <c r="N3" s="12"/>
      <c r="O3" s="13" t="s">
        <v>10</v>
      </c>
      <c r="P3" s="8"/>
      <c r="Q3" s="8"/>
      <c r="R3" s="12"/>
      <c r="S3" s="14" t="s">
        <v>146</v>
      </c>
      <c r="T3" s="11"/>
    </row>
    <row r="4" spans="1:21" ht="16.7" customHeight="1" thickBot="1">
      <c r="A4" s="15" t="s">
        <v>0</v>
      </c>
      <c r="B4" s="16"/>
      <c r="C4" s="17" t="s">
        <v>109</v>
      </c>
      <c r="D4" s="18" t="s">
        <v>147</v>
      </c>
      <c r="E4" s="17" t="s">
        <v>110</v>
      </c>
      <c r="F4" s="19" t="s">
        <v>147</v>
      </c>
      <c r="G4" s="20" t="s">
        <v>148</v>
      </c>
      <c r="H4" s="21" t="s">
        <v>149</v>
      </c>
      <c r="I4" s="17" t="str">
        <f>C4</f>
        <v>平成26年度第3四半期</v>
      </c>
      <c r="J4" s="18" t="s">
        <v>147</v>
      </c>
      <c r="K4" s="17" t="str">
        <f>E4</f>
        <v>平成25年度第3四半期</v>
      </c>
      <c r="L4" s="19" t="s">
        <v>147</v>
      </c>
      <c r="M4" s="20" t="str">
        <f>G4</f>
        <v>増減額</v>
      </c>
      <c r="N4" s="21" t="str">
        <f>H4</f>
        <v>増減率</v>
      </c>
      <c r="O4" s="17" t="str">
        <f>I4</f>
        <v>平成26年度第3四半期</v>
      </c>
      <c r="P4" s="17" t="str">
        <f>K4</f>
        <v>平成25年度第3四半期</v>
      </c>
      <c r="Q4" s="20" t="str">
        <f>G4</f>
        <v>増減額</v>
      </c>
      <c r="R4" s="21" t="str">
        <f>H4</f>
        <v>増減率</v>
      </c>
      <c r="S4" s="22" t="str">
        <f>O4</f>
        <v>平成26年度第3四半期</v>
      </c>
      <c r="T4" s="23" t="str">
        <f>P4</f>
        <v>平成25年度第3四半期</v>
      </c>
    </row>
    <row r="5" spans="1:21" ht="16.7" customHeight="1">
      <c r="A5" s="1" t="s">
        <v>150</v>
      </c>
      <c r="B5" s="24" t="s">
        <v>151</v>
      </c>
      <c r="C5" s="360">
        <v>371192112182</v>
      </c>
      <c r="D5" s="361">
        <f t="shared" ref="D5:D11" si="0">C5/C$5</f>
        <v>1</v>
      </c>
      <c r="E5" s="25">
        <v>329514170447</v>
      </c>
      <c r="F5" s="26">
        <f t="shared" ref="F5:F11" si="1">E5/E$5</f>
        <v>1</v>
      </c>
      <c r="G5" s="27">
        <f t="shared" ref="G5:G57" si="2">C5-E5</f>
        <v>41677941735</v>
      </c>
      <c r="H5" s="362">
        <f t="shared" ref="H5:H57" si="3">IF(ISERROR(G5/E5)," ",IF(E5&lt;0,(G5/E5)*-1,G5/E5))</f>
        <v>0.12648300277484911</v>
      </c>
      <c r="I5" s="28">
        <v>195480793576</v>
      </c>
      <c r="J5" s="363">
        <f t="shared" ref="J5:J11" si="4">I5/I$5</f>
        <v>1</v>
      </c>
      <c r="K5" s="28">
        <v>191906761511</v>
      </c>
      <c r="L5" s="26">
        <f t="shared" ref="L5:L11" si="5">K5/K$5</f>
        <v>1</v>
      </c>
      <c r="M5" s="29">
        <f t="shared" ref="M5:M41" si="6">I5-K5</f>
        <v>3574032065</v>
      </c>
      <c r="N5" s="30">
        <f t="shared" ref="N5:N55" si="7">IF(ISERROR(M5/K5)," ",IF(K5&lt;0,(M5/K5)*-1,M5/K5))</f>
        <v>1.8623794372118245E-2</v>
      </c>
      <c r="O5" s="28">
        <f t="shared" ref="O5:O57" si="8">C5-I5</f>
        <v>175711318606</v>
      </c>
      <c r="P5" s="29">
        <f t="shared" ref="P5:P57" si="9">E5-K5</f>
        <v>137607408936</v>
      </c>
      <c r="Q5" s="29">
        <f t="shared" ref="Q5:Q57" si="10">O5-P5</f>
        <v>38103909670</v>
      </c>
      <c r="R5" s="30">
        <f t="shared" ref="R5:R57" si="11">IF(ISERROR(Q5/P5)," ",IF(P5&lt;0,(Q5/P5)*-1,Q5/P5))</f>
        <v>0.27690303861270865</v>
      </c>
      <c r="S5" s="31">
        <f t="shared" ref="S5:S57" si="12">IF(ISERROR(C5/I5)," ",C5/I5)</f>
        <v>1.8988674303579911</v>
      </c>
      <c r="T5" s="32">
        <f t="shared" ref="T5:T57" si="13">IF(ISERROR(E5/K5)," ",E5/K5)</f>
        <v>1.7170534683224927</v>
      </c>
      <c r="U5" s="364"/>
    </row>
    <row r="6" spans="1:21" ht="16.7" customHeight="1" thickBot="1">
      <c r="A6" s="1" t="s">
        <v>152</v>
      </c>
      <c r="B6" s="33" t="s">
        <v>153</v>
      </c>
      <c r="C6" s="365">
        <v>274517272511</v>
      </c>
      <c r="D6" s="35">
        <f t="shared" si="0"/>
        <v>0.73955578122953447</v>
      </c>
      <c r="E6" s="34">
        <v>245620548086</v>
      </c>
      <c r="F6" s="36">
        <f t="shared" si="1"/>
        <v>0.74540208013757125</v>
      </c>
      <c r="G6" s="37">
        <f t="shared" si="2"/>
        <v>28896724425</v>
      </c>
      <c r="H6" s="366">
        <f t="shared" si="3"/>
        <v>0.11764782975275459</v>
      </c>
      <c r="I6" s="38">
        <v>146081080843</v>
      </c>
      <c r="J6" s="36">
        <f t="shared" si="4"/>
        <v>0.74729122063956566</v>
      </c>
      <c r="K6" s="38">
        <v>146097050376</v>
      </c>
      <c r="L6" s="36">
        <f t="shared" si="5"/>
        <v>0.76129183373054732</v>
      </c>
      <c r="M6" s="39">
        <f t="shared" si="6"/>
        <v>-15969533</v>
      </c>
      <c r="N6" s="40">
        <f t="shared" si="7"/>
        <v>-1.0930770305697688E-4</v>
      </c>
      <c r="O6" s="38">
        <f t="shared" si="8"/>
        <v>128436191668</v>
      </c>
      <c r="P6" s="39">
        <f t="shared" si="9"/>
        <v>99523497710</v>
      </c>
      <c r="Q6" s="39">
        <f t="shared" si="10"/>
        <v>28912693958</v>
      </c>
      <c r="R6" s="40">
        <f t="shared" si="11"/>
        <v>0.29051123225439945</v>
      </c>
      <c r="S6" s="41">
        <f t="shared" si="12"/>
        <v>1.8792116742758511</v>
      </c>
      <c r="T6" s="42">
        <f t="shared" si="13"/>
        <v>1.6812149694594325</v>
      </c>
    </row>
    <row r="7" spans="1:21" ht="16.7" customHeight="1" thickBot="1">
      <c r="A7" s="367"/>
      <c r="B7" s="156" t="s">
        <v>154</v>
      </c>
      <c r="C7" s="368">
        <v>96674839671</v>
      </c>
      <c r="D7" s="369">
        <f t="shared" si="0"/>
        <v>0.26044421877046553</v>
      </c>
      <c r="E7" s="368">
        <v>83893622361</v>
      </c>
      <c r="F7" s="157">
        <f t="shared" si="1"/>
        <v>0.25459791986242875</v>
      </c>
      <c r="G7" s="370">
        <f t="shared" si="2"/>
        <v>12781217310</v>
      </c>
      <c r="H7" s="371">
        <f t="shared" si="3"/>
        <v>0.15235028540073697</v>
      </c>
      <c r="I7" s="372">
        <v>49399712733</v>
      </c>
      <c r="J7" s="157">
        <f t="shared" si="4"/>
        <v>0.25270877936043434</v>
      </c>
      <c r="K7" s="372">
        <v>45809711135</v>
      </c>
      <c r="L7" s="157">
        <f t="shared" si="5"/>
        <v>0.23870816626945274</v>
      </c>
      <c r="M7" s="373">
        <f t="shared" si="6"/>
        <v>3590001598</v>
      </c>
      <c r="N7" s="374">
        <f t="shared" si="7"/>
        <v>7.8367697788365456E-2</v>
      </c>
      <c r="O7" s="372">
        <f t="shared" si="8"/>
        <v>47275126938</v>
      </c>
      <c r="P7" s="373">
        <f t="shared" si="9"/>
        <v>38083911226</v>
      </c>
      <c r="Q7" s="373">
        <f t="shared" si="10"/>
        <v>9191215712</v>
      </c>
      <c r="R7" s="374">
        <f t="shared" si="11"/>
        <v>0.24134117048684667</v>
      </c>
      <c r="S7" s="375">
        <f t="shared" si="12"/>
        <v>1.9569919402875244</v>
      </c>
      <c r="T7" s="376">
        <f t="shared" si="13"/>
        <v>1.8313501718831566</v>
      </c>
    </row>
    <row r="8" spans="1:21" ht="16.7" customHeight="1">
      <c r="A8" s="1" t="s">
        <v>155</v>
      </c>
      <c r="B8" s="24" t="s">
        <v>156</v>
      </c>
      <c r="C8" s="43">
        <v>70095431320</v>
      </c>
      <c r="D8" s="44">
        <f t="shared" si="0"/>
        <v>0.18883868762176539</v>
      </c>
      <c r="E8" s="43">
        <v>60805871466</v>
      </c>
      <c r="F8" s="45">
        <f t="shared" si="1"/>
        <v>0.18453188639357829</v>
      </c>
      <c r="G8" s="46">
        <f t="shared" si="2"/>
        <v>9289559854</v>
      </c>
      <c r="H8" s="377">
        <f t="shared" si="3"/>
        <v>0.15277405997205909</v>
      </c>
      <c r="I8" s="28">
        <v>28124656317</v>
      </c>
      <c r="J8" s="45">
        <f t="shared" si="4"/>
        <v>0.14387426919292487</v>
      </c>
      <c r="K8" s="28">
        <v>27867635499</v>
      </c>
      <c r="L8" s="45">
        <f t="shared" si="5"/>
        <v>0.14521445351680659</v>
      </c>
      <c r="M8" s="29">
        <f t="shared" si="6"/>
        <v>257020818</v>
      </c>
      <c r="N8" s="47">
        <f t="shared" si="7"/>
        <v>9.2229144452970514E-3</v>
      </c>
      <c r="O8" s="28">
        <f t="shared" si="8"/>
        <v>41970775003</v>
      </c>
      <c r="P8" s="29">
        <f t="shared" si="9"/>
        <v>32938235967</v>
      </c>
      <c r="Q8" s="29">
        <f t="shared" si="10"/>
        <v>9032539036</v>
      </c>
      <c r="R8" s="47">
        <f t="shared" si="11"/>
        <v>0.2742265567910035</v>
      </c>
      <c r="S8" s="48">
        <f t="shared" si="12"/>
        <v>2.4923124581483576</v>
      </c>
      <c r="T8" s="49">
        <f t="shared" si="13"/>
        <v>2.1819530210297877</v>
      </c>
      <c r="U8" s="378"/>
    </row>
    <row r="9" spans="1:21" ht="14.25" thickBot="1">
      <c r="A9" s="1" t="s">
        <v>157</v>
      </c>
      <c r="B9" s="50" t="s">
        <v>158</v>
      </c>
      <c r="C9" s="51">
        <v>3728133202</v>
      </c>
      <c r="D9" s="52">
        <f t="shared" si="0"/>
        <v>1.004367571305516E-2</v>
      </c>
      <c r="E9" s="51">
        <v>3203872113</v>
      </c>
      <c r="F9" s="53">
        <f t="shared" si="1"/>
        <v>9.7230177040757045E-3</v>
      </c>
      <c r="G9" s="54">
        <f t="shared" si="2"/>
        <v>524261089</v>
      </c>
      <c r="H9" s="379">
        <f t="shared" si="3"/>
        <v>0.16363358789283861</v>
      </c>
      <c r="I9" s="55">
        <v>0</v>
      </c>
      <c r="J9" s="53">
        <f t="shared" si="4"/>
        <v>0</v>
      </c>
      <c r="K9" s="55">
        <v>0</v>
      </c>
      <c r="L9" s="53">
        <f t="shared" si="5"/>
        <v>0</v>
      </c>
      <c r="M9" s="56">
        <f t="shared" si="6"/>
        <v>0</v>
      </c>
      <c r="N9" s="57" t="str">
        <f t="shared" si="7"/>
        <v xml:space="preserve"> </v>
      </c>
      <c r="O9" s="55">
        <f t="shared" si="8"/>
        <v>3728133202</v>
      </c>
      <c r="P9" s="56">
        <f t="shared" si="9"/>
        <v>3203872113</v>
      </c>
      <c r="Q9" s="56">
        <f t="shared" si="10"/>
        <v>524261089</v>
      </c>
      <c r="R9" s="57">
        <f t="shared" si="11"/>
        <v>0.16363358789283861</v>
      </c>
      <c r="S9" s="58" t="str">
        <f t="shared" si="12"/>
        <v xml:space="preserve"> </v>
      </c>
      <c r="T9" s="59" t="str">
        <f t="shared" si="13"/>
        <v xml:space="preserve"> </v>
      </c>
    </row>
    <row r="10" spans="1:21" ht="14.25" thickBot="1">
      <c r="A10" s="367"/>
      <c r="B10" s="156" t="s">
        <v>159</v>
      </c>
      <c r="C10" s="368">
        <v>26579408351</v>
      </c>
      <c r="D10" s="369">
        <f t="shared" si="0"/>
        <v>7.1605531148700149E-2</v>
      </c>
      <c r="E10" s="368">
        <v>23087750895</v>
      </c>
      <c r="F10" s="157">
        <f t="shared" si="1"/>
        <v>7.0066033468850472E-2</v>
      </c>
      <c r="G10" s="370">
        <f t="shared" si="2"/>
        <v>3491657456</v>
      </c>
      <c r="H10" s="371">
        <f t="shared" si="3"/>
        <v>0.15123419651743431</v>
      </c>
      <c r="I10" s="372">
        <v>21275056416</v>
      </c>
      <c r="J10" s="157">
        <f t="shared" si="4"/>
        <v>0.10883451016750952</v>
      </c>
      <c r="K10" s="372">
        <v>17942075636</v>
      </c>
      <c r="L10" s="157">
        <f t="shared" si="5"/>
        <v>9.3493712752646133E-2</v>
      </c>
      <c r="M10" s="373">
        <f t="shared" si="6"/>
        <v>3332980780</v>
      </c>
      <c r="N10" s="374">
        <f t="shared" si="7"/>
        <v>0.18576338923198596</v>
      </c>
      <c r="O10" s="372">
        <f t="shared" si="8"/>
        <v>5304351935</v>
      </c>
      <c r="P10" s="373">
        <f t="shared" si="9"/>
        <v>5145675259</v>
      </c>
      <c r="Q10" s="373">
        <f t="shared" si="10"/>
        <v>158676676</v>
      </c>
      <c r="R10" s="374">
        <f t="shared" si="11"/>
        <v>3.0836900506394743E-2</v>
      </c>
      <c r="S10" s="375">
        <f t="shared" si="12"/>
        <v>1.2493225790466453</v>
      </c>
      <c r="T10" s="376">
        <f t="shared" si="13"/>
        <v>1.286793755828084</v>
      </c>
    </row>
    <row r="11" spans="1:21" ht="16.7" customHeight="1">
      <c r="A11" s="1" t="s">
        <v>160</v>
      </c>
      <c r="B11" s="60" t="s">
        <v>161</v>
      </c>
      <c r="C11" s="34">
        <v>1607297969</v>
      </c>
      <c r="D11" s="35">
        <f t="shared" si="0"/>
        <v>4.330097316863033E-3</v>
      </c>
      <c r="E11" s="34">
        <v>5602350171</v>
      </c>
      <c r="F11" s="36">
        <f t="shared" si="1"/>
        <v>1.7001849005158637E-2</v>
      </c>
      <c r="G11" s="37">
        <f t="shared" si="2"/>
        <v>-3995052202</v>
      </c>
      <c r="H11" s="366">
        <f t="shared" si="3"/>
        <v>-0.7131029086114582</v>
      </c>
      <c r="I11" s="62">
        <v>1370422660</v>
      </c>
      <c r="J11" s="36">
        <f t="shared" si="4"/>
        <v>7.0105233098882438E-3</v>
      </c>
      <c r="K11" s="62">
        <v>4951799419</v>
      </c>
      <c r="L11" s="36">
        <f t="shared" si="5"/>
        <v>2.5803152426790158E-2</v>
      </c>
      <c r="M11" s="63">
        <f t="shared" si="6"/>
        <v>-3581376759</v>
      </c>
      <c r="N11" s="40">
        <f t="shared" si="7"/>
        <v>-0.72324754214766795</v>
      </c>
      <c r="O11" s="62">
        <f t="shared" si="8"/>
        <v>236875309</v>
      </c>
      <c r="P11" s="63">
        <f t="shared" si="9"/>
        <v>650550752</v>
      </c>
      <c r="Q11" s="63">
        <f t="shared" si="10"/>
        <v>-413675443</v>
      </c>
      <c r="R11" s="40">
        <f t="shared" si="11"/>
        <v>-0.63588496628161606</v>
      </c>
      <c r="S11" s="41">
        <f t="shared" si="12"/>
        <v>1.1728483597899644</v>
      </c>
      <c r="T11" s="42">
        <f t="shared" si="13"/>
        <v>1.131376636441259</v>
      </c>
      <c r="U11" s="364"/>
    </row>
    <row r="12" spans="1:21" ht="16.7" customHeight="1">
      <c r="A12" s="380"/>
      <c r="B12" s="64" t="s">
        <v>162</v>
      </c>
      <c r="C12" s="65">
        <v>272641926</v>
      </c>
      <c r="D12" s="381">
        <f>(C12/C$11)</f>
        <v>0.16962749363120735</v>
      </c>
      <c r="E12" s="65">
        <v>151606033</v>
      </c>
      <c r="F12" s="381">
        <f>(E12/E$11)</f>
        <v>2.7061149048621294E-2</v>
      </c>
      <c r="G12" s="66">
        <f t="shared" si="2"/>
        <v>121035893</v>
      </c>
      <c r="H12" s="69">
        <f t="shared" si="3"/>
        <v>0.79835802444616433</v>
      </c>
      <c r="I12" s="67">
        <v>526158680</v>
      </c>
      <c r="J12" s="381">
        <f>(I12/I$11)</f>
        <v>0.3839389812774987</v>
      </c>
      <c r="K12" s="67">
        <v>393623370</v>
      </c>
      <c r="L12" s="381">
        <f>(K12/K$11)</f>
        <v>7.9490976247881012E-2</v>
      </c>
      <c r="M12" s="68">
        <f t="shared" si="6"/>
        <v>132535310</v>
      </c>
      <c r="N12" s="69">
        <f t="shared" si="7"/>
        <v>0.33670589731498918</v>
      </c>
      <c r="O12" s="70">
        <f t="shared" si="8"/>
        <v>-253516754</v>
      </c>
      <c r="P12" s="68">
        <f t="shared" si="9"/>
        <v>-242017337</v>
      </c>
      <c r="Q12" s="68">
        <f t="shared" si="10"/>
        <v>-11499417</v>
      </c>
      <c r="R12" s="69">
        <f t="shared" si="11"/>
        <v>-4.7514848078838254E-2</v>
      </c>
      <c r="S12" s="71">
        <f t="shared" si="12"/>
        <v>0.51817433858546247</v>
      </c>
      <c r="T12" s="72">
        <f t="shared" si="13"/>
        <v>0.3851550607881844</v>
      </c>
      <c r="U12" s="359" t="s">
        <v>163</v>
      </c>
    </row>
    <row r="13" spans="1:21">
      <c r="A13" s="380"/>
      <c r="B13" s="73" t="s">
        <v>164</v>
      </c>
      <c r="C13" s="74">
        <v>82655099</v>
      </c>
      <c r="D13" s="382">
        <f t="shared" ref="D13:D21" si="14">C13/C$11</f>
        <v>5.1424876154995004E-2</v>
      </c>
      <c r="E13" s="74">
        <v>45566301</v>
      </c>
      <c r="F13" s="382">
        <f t="shared" ref="F13:F20" si="15">E13/E$11</f>
        <v>8.1334260817664261E-3</v>
      </c>
      <c r="G13" s="75">
        <f t="shared" si="2"/>
        <v>37088798</v>
      </c>
      <c r="H13" s="78">
        <f t="shared" si="3"/>
        <v>0.81395235483345463</v>
      </c>
      <c r="I13" s="76">
        <v>150110722</v>
      </c>
      <c r="J13" s="382">
        <f t="shared" ref="J13:J21" si="16">I13/I$11</f>
        <v>0.10953607699393995</v>
      </c>
      <c r="K13" s="76">
        <v>130120270</v>
      </c>
      <c r="L13" s="382">
        <f t="shared" ref="L13:L21" si="17">K13/K$11</f>
        <v>2.6277370908993194E-2</v>
      </c>
      <c r="M13" s="77">
        <f t="shared" si="6"/>
        <v>19990452</v>
      </c>
      <c r="N13" s="78">
        <f t="shared" si="7"/>
        <v>0.15363057577424333</v>
      </c>
      <c r="O13" s="79">
        <f t="shared" si="8"/>
        <v>-67455623</v>
      </c>
      <c r="P13" s="77">
        <f t="shared" si="9"/>
        <v>-84553969</v>
      </c>
      <c r="Q13" s="77">
        <f t="shared" si="10"/>
        <v>17098346</v>
      </c>
      <c r="R13" s="78">
        <f t="shared" si="11"/>
        <v>0.20221813596946583</v>
      </c>
      <c r="S13" s="80">
        <f t="shared" si="12"/>
        <v>0.55062754944313708</v>
      </c>
      <c r="T13" s="81">
        <f t="shared" si="13"/>
        <v>0.35018603173817575</v>
      </c>
    </row>
    <row r="14" spans="1:21">
      <c r="A14" s="380"/>
      <c r="B14" s="73" t="s">
        <v>165</v>
      </c>
      <c r="C14" s="74">
        <v>167969519</v>
      </c>
      <c r="D14" s="382">
        <f t="shared" si="14"/>
        <v>0.10450428124693288</v>
      </c>
      <c r="E14" s="74">
        <v>106424094</v>
      </c>
      <c r="F14" s="382">
        <f>E14/E$11</f>
        <v>1.8996330245633981E-2</v>
      </c>
      <c r="G14" s="75">
        <f t="shared" si="2"/>
        <v>61545425</v>
      </c>
      <c r="H14" s="78">
        <f t="shared" si="3"/>
        <v>0.57830349018522065</v>
      </c>
      <c r="I14" s="76">
        <v>0</v>
      </c>
      <c r="J14" s="382">
        <f t="shared" si="16"/>
        <v>0</v>
      </c>
      <c r="K14" s="76">
        <v>0</v>
      </c>
      <c r="L14" s="382">
        <f t="shared" si="17"/>
        <v>0</v>
      </c>
      <c r="M14" s="77">
        <f t="shared" si="6"/>
        <v>0</v>
      </c>
      <c r="N14" s="78" t="str">
        <f t="shared" si="7"/>
        <v xml:space="preserve"> </v>
      </c>
      <c r="O14" s="79">
        <f t="shared" si="8"/>
        <v>167969519</v>
      </c>
      <c r="P14" s="77">
        <f t="shared" si="9"/>
        <v>106424094</v>
      </c>
      <c r="Q14" s="77">
        <f t="shared" si="10"/>
        <v>61545425</v>
      </c>
      <c r="R14" s="78">
        <f t="shared" si="11"/>
        <v>0.57830349018522065</v>
      </c>
      <c r="S14" s="80" t="str">
        <f t="shared" si="12"/>
        <v xml:space="preserve"> </v>
      </c>
      <c r="T14" s="81" t="str">
        <f t="shared" si="13"/>
        <v xml:space="preserve"> </v>
      </c>
    </row>
    <row r="15" spans="1:21">
      <c r="A15" s="380"/>
      <c r="B15" s="82" t="s">
        <v>166</v>
      </c>
      <c r="C15" s="51">
        <v>52728500</v>
      </c>
      <c r="D15" s="382">
        <f t="shared" si="14"/>
        <v>3.2805678235757169E-2</v>
      </c>
      <c r="E15" s="51">
        <v>336918369</v>
      </c>
      <c r="F15" s="382">
        <f t="shared" si="15"/>
        <v>6.0138755828584925E-2</v>
      </c>
      <c r="G15" s="54">
        <f t="shared" si="2"/>
        <v>-284189869</v>
      </c>
      <c r="H15" s="78">
        <f t="shared" si="3"/>
        <v>-0.8434976989930757</v>
      </c>
      <c r="I15" s="83">
        <v>0</v>
      </c>
      <c r="J15" s="382">
        <f t="shared" si="16"/>
        <v>0</v>
      </c>
      <c r="K15" s="83">
        <v>0</v>
      </c>
      <c r="L15" s="382">
        <f t="shared" si="17"/>
        <v>0</v>
      </c>
      <c r="M15" s="56">
        <f t="shared" si="6"/>
        <v>0</v>
      </c>
      <c r="N15" s="78" t="str">
        <f t="shared" si="7"/>
        <v xml:space="preserve"> </v>
      </c>
      <c r="O15" s="55">
        <f t="shared" si="8"/>
        <v>52728500</v>
      </c>
      <c r="P15" s="56">
        <f t="shared" si="9"/>
        <v>336918369</v>
      </c>
      <c r="Q15" s="56">
        <f t="shared" si="10"/>
        <v>-284189869</v>
      </c>
      <c r="R15" s="78">
        <f t="shared" si="11"/>
        <v>-0.8434976989930757</v>
      </c>
      <c r="S15" s="80" t="str">
        <f t="shared" si="12"/>
        <v xml:space="preserve"> </v>
      </c>
      <c r="T15" s="81" t="str">
        <f t="shared" si="13"/>
        <v xml:space="preserve"> </v>
      </c>
    </row>
    <row r="16" spans="1:21" hidden="1" outlineLevel="1">
      <c r="A16" s="380"/>
      <c r="B16" s="82" t="s">
        <v>167</v>
      </c>
      <c r="C16" s="51"/>
      <c r="D16" s="382">
        <f t="shared" si="14"/>
        <v>0</v>
      </c>
      <c r="E16" s="51"/>
      <c r="F16" s="382">
        <f t="shared" si="15"/>
        <v>0</v>
      </c>
      <c r="G16" s="54"/>
      <c r="H16" s="78" t="str">
        <f t="shared" si="3"/>
        <v xml:space="preserve"> </v>
      </c>
      <c r="I16" s="83">
        <v>0</v>
      </c>
      <c r="J16" s="382">
        <f t="shared" si="16"/>
        <v>0</v>
      </c>
      <c r="K16" s="83">
        <v>0</v>
      </c>
      <c r="L16" s="382">
        <f t="shared" si="17"/>
        <v>0</v>
      </c>
      <c r="M16" s="56">
        <f t="shared" si="6"/>
        <v>0</v>
      </c>
      <c r="N16" s="78" t="str">
        <f t="shared" si="7"/>
        <v xml:space="preserve"> </v>
      </c>
      <c r="O16" s="55">
        <f t="shared" si="8"/>
        <v>0</v>
      </c>
      <c r="P16" s="56">
        <f t="shared" si="9"/>
        <v>0</v>
      </c>
      <c r="Q16" s="56">
        <f t="shared" si="10"/>
        <v>0</v>
      </c>
      <c r="R16" s="78" t="str">
        <f t="shared" si="11"/>
        <v xml:space="preserve"> </v>
      </c>
      <c r="S16" s="80" t="str">
        <f t="shared" si="12"/>
        <v xml:space="preserve"> </v>
      </c>
      <c r="T16" s="81" t="str">
        <f t="shared" si="13"/>
        <v xml:space="preserve"> </v>
      </c>
    </row>
    <row r="17" spans="1:21" collapsed="1">
      <c r="A17" s="380"/>
      <c r="B17" s="82" t="s">
        <v>168</v>
      </c>
      <c r="C17" s="51">
        <v>0</v>
      </c>
      <c r="D17" s="382">
        <f t="shared" si="14"/>
        <v>0</v>
      </c>
      <c r="E17" s="51">
        <v>0</v>
      </c>
      <c r="F17" s="382">
        <f t="shared" si="15"/>
        <v>0</v>
      </c>
      <c r="G17" s="54">
        <f t="shared" si="2"/>
        <v>0</v>
      </c>
      <c r="H17" s="78" t="str">
        <f t="shared" si="3"/>
        <v xml:space="preserve"> </v>
      </c>
      <c r="I17" s="83">
        <v>0</v>
      </c>
      <c r="J17" s="382">
        <f t="shared" si="16"/>
        <v>0</v>
      </c>
      <c r="K17" s="83">
        <v>0</v>
      </c>
      <c r="L17" s="382">
        <f t="shared" si="17"/>
        <v>0</v>
      </c>
      <c r="M17" s="56">
        <f t="shared" si="6"/>
        <v>0</v>
      </c>
      <c r="N17" s="78" t="str">
        <f t="shared" si="7"/>
        <v xml:space="preserve"> </v>
      </c>
      <c r="O17" s="55">
        <f t="shared" si="8"/>
        <v>0</v>
      </c>
      <c r="P17" s="56">
        <f t="shared" si="9"/>
        <v>0</v>
      </c>
      <c r="Q17" s="56">
        <f t="shared" si="10"/>
        <v>0</v>
      </c>
      <c r="R17" s="78" t="str">
        <f t="shared" si="11"/>
        <v xml:space="preserve"> </v>
      </c>
      <c r="S17" s="80" t="str">
        <f t="shared" si="12"/>
        <v xml:space="preserve"> </v>
      </c>
      <c r="T17" s="81" t="str">
        <f t="shared" si="13"/>
        <v xml:space="preserve"> </v>
      </c>
    </row>
    <row r="18" spans="1:21">
      <c r="A18" s="380"/>
      <c r="B18" s="82" t="s">
        <v>169</v>
      </c>
      <c r="C18" s="51">
        <v>86116255</v>
      </c>
      <c r="D18" s="382">
        <f t="shared" si="14"/>
        <v>5.3578276499396234E-2</v>
      </c>
      <c r="E18" s="51">
        <v>3817991137</v>
      </c>
      <c r="F18" s="382">
        <f t="shared" si="15"/>
        <v>0.68149812497680806</v>
      </c>
      <c r="G18" s="54">
        <f t="shared" si="2"/>
        <v>-3731874882</v>
      </c>
      <c r="H18" s="78">
        <f t="shared" si="3"/>
        <v>-0.97744461631525259</v>
      </c>
      <c r="I18" s="83">
        <v>0</v>
      </c>
      <c r="J18" s="382">
        <f t="shared" si="16"/>
        <v>0</v>
      </c>
      <c r="K18" s="83">
        <v>4123760740</v>
      </c>
      <c r="L18" s="382">
        <f t="shared" si="17"/>
        <v>0.83278024634381909</v>
      </c>
      <c r="M18" s="56">
        <f t="shared" si="6"/>
        <v>-4123760740</v>
      </c>
      <c r="N18" s="78">
        <f t="shared" si="7"/>
        <v>-1</v>
      </c>
      <c r="O18" s="55">
        <f t="shared" si="8"/>
        <v>86116255</v>
      </c>
      <c r="P18" s="56">
        <f t="shared" si="9"/>
        <v>-305769603</v>
      </c>
      <c r="Q18" s="56">
        <f t="shared" si="10"/>
        <v>391885858</v>
      </c>
      <c r="R18" s="78">
        <f t="shared" si="11"/>
        <v>1.2816377238125922</v>
      </c>
      <c r="S18" s="80" t="str">
        <f t="shared" si="12"/>
        <v xml:space="preserve"> </v>
      </c>
      <c r="T18" s="81">
        <f t="shared" si="13"/>
        <v>0.92585175952763932</v>
      </c>
    </row>
    <row r="19" spans="1:21">
      <c r="A19" s="380"/>
      <c r="B19" s="82" t="s">
        <v>170</v>
      </c>
      <c r="C19" s="84">
        <v>0</v>
      </c>
      <c r="D19" s="382">
        <f t="shared" si="14"/>
        <v>0</v>
      </c>
      <c r="E19" s="51">
        <v>0</v>
      </c>
      <c r="F19" s="382">
        <f t="shared" si="15"/>
        <v>0</v>
      </c>
      <c r="G19" s="54">
        <f t="shared" si="2"/>
        <v>0</v>
      </c>
      <c r="H19" s="78" t="str">
        <f t="shared" si="3"/>
        <v xml:space="preserve"> </v>
      </c>
      <c r="I19" s="83">
        <v>0</v>
      </c>
      <c r="J19" s="382">
        <f t="shared" si="16"/>
        <v>0</v>
      </c>
      <c r="K19" s="83">
        <v>0</v>
      </c>
      <c r="L19" s="382">
        <f t="shared" si="17"/>
        <v>0</v>
      </c>
      <c r="M19" s="56">
        <f t="shared" si="6"/>
        <v>0</v>
      </c>
      <c r="N19" s="57" t="str">
        <f t="shared" si="7"/>
        <v xml:space="preserve"> </v>
      </c>
      <c r="O19" s="55">
        <f t="shared" si="8"/>
        <v>0</v>
      </c>
      <c r="P19" s="56">
        <f t="shared" si="9"/>
        <v>0</v>
      </c>
      <c r="Q19" s="56">
        <f t="shared" si="10"/>
        <v>0</v>
      </c>
      <c r="R19" s="57" t="str">
        <f t="shared" si="11"/>
        <v xml:space="preserve"> </v>
      </c>
      <c r="S19" s="58" t="str">
        <f t="shared" si="12"/>
        <v xml:space="preserve"> </v>
      </c>
      <c r="T19" s="59" t="str">
        <f t="shared" si="13"/>
        <v xml:space="preserve"> </v>
      </c>
    </row>
    <row r="20" spans="1:21">
      <c r="A20" s="380"/>
      <c r="B20" s="82" t="s">
        <v>171</v>
      </c>
      <c r="C20" s="84" t="s">
        <v>216</v>
      </c>
      <c r="D20" s="382">
        <f t="shared" si="14"/>
        <v>0</v>
      </c>
      <c r="E20" s="51">
        <v>0</v>
      </c>
      <c r="F20" s="382">
        <f t="shared" si="15"/>
        <v>0</v>
      </c>
      <c r="G20" s="56">
        <f t="shared" si="2"/>
        <v>0</v>
      </c>
      <c r="H20" s="57" t="str">
        <f t="shared" si="3"/>
        <v xml:space="preserve"> </v>
      </c>
      <c r="I20" s="83"/>
      <c r="J20" s="383"/>
      <c r="K20" s="83"/>
      <c r="L20" s="383"/>
      <c r="M20" s="56">
        <f t="shared" si="6"/>
        <v>0</v>
      </c>
      <c r="N20" s="57" t="str">
        <f t="shared" si="7"/>
        <v xml:space="preserve"> </v>
      </c>
      <c r="O20" s="55">
        <f t="shared" si="8"/>
        <v>0</v>
      </c>
      <c r="P20" s="56">
        <f t="shared" si="9"/>
        <v>0</v>
      </c>
      <c r="Q20" s="56">
        <f t="shared" si="10"/>
        <v>0</v>
      </c>
      <c r="R20" s="57" t="str">
        <f t="shared" si="11"/>
        <v xml:space="preserve"> </v>
      </c>
      <c r="S20" s="58" t="str">
        <f t="shared" si="12"/>
        <v xml:space="preserve"> </v>
      </c>
      <c r="T20" s="59" t="str">
        <f t="shared" si="13"/>
        <v xml:space="preserve"> </v>
      </c>
    </row>
    <row r="21" spans="1:21">
      <c r="A21" s="367"/>
      <c r="B21" s="85" t="s">
        <v>172</v>
      </c>
      <c r="C21" s="86">
        <v>945186670</v>
      </c>
      <c r="D21" s="384">
        <f t="shared" si="14"/>
        <v>0.58805939423171139</v>
      </c>
      <c r="E21" s="86">
        <v>1143844237</v>
      </c>
      <c r="F21" s="384">
        <f>E21/E$11</f>
        <v>0.2041722138185853</v>
      </c>
      <c r="G21" s="385">
        <f t="shared" si="2"/>
        <v>-198657567</v>
      </c>
      <c r="H21" s="386">
        <f t="shared" si="3"/>
        <v>-0.17367536643015843</v>
      </c>
      <c r="I21" s="88">
        <v>694153258</v>
      </c>
      <c r="J21" s="384">
        <f t="shared" si="16"/>
        <v>0.50652494172856133</v>
      </c>
      <c r="K21" s="88">
        <v>304295039</v>
      </c>
      <c r="L21" s="384">
        <f t="shared" si="17"/>
        <v>6.1451406499306756E-2</v>
      </c>
      <c r="M21" s="87">
        <f t="shared" si="6"/>
        <v>389858219</v>
      </c>
      <c r="N21" s="89">
        <f t="shared" si="7"/>
        <v>1.2811849324957283</v>
      </c>
      <c r="O21" s="86">
        <f t="shared" si="8"/>
        <v>251033412</v>
      </c>
      <c r="P21" s="87">
        <f t="shared" si="9"/>
        <v>839549198</v>
      </c>
      <c r="Q21" s="87">
        <f t="shared" si="10"/>
        <v>-588515786</v>
      </c>
      <c r="R21" s="89">
        <f t="shared" si="11"/>
        <v>-0.70099023071188737</v>
      </c>
      <c r="S21" s="90">
        <f t="shared" si="12"/>
        <v>1.3616397518946746</v>
      </c>
      <c r="T21" s="91">
        <f t="shared" si="13"/>
        <v>3.7589973229895475</v>
      </c>
    </row>
    <row r="22" spans="1:21" ht="16.7" customHeight="1">
      <c r="A22" s="1" t="s">
        <v>173</v>
      </c>
      <c r="B22" s="60" t="s">
        <v>174</v>
      </c>
      <c r="C22" s="34">
        <v>2388249665</v>
      </c>
      <c r="D22" s="35">
        <f>C22/C$5</f>
        <v>6.433998963396647E-3</v>
      </c>
      <c r="E22" s="34">
        <v>1601687507</v>
      </c>
      <c r="F22" s="36">
        <f>E22/E$5</f>
        <v>4.8607545612598165E-3</v>
      </c>
      <c r="G22" s="37">
        <f t="shared" si="2"/>
        <v>786562158</v>
      </c>
      <c r="H22" s="366">
        <f t="shared" si="3"/>
        <v>0.49108340707061532</v>
      </c>
      <c r="I22" s="62">
        <v>1436693695</v>
      </c>
      <c r="J22" s="36">
        <f>I22/I$5</f>
        <v>7.3495388918678349E-3</v>
      </c>
      <c r="K22" s="62">
        <v>1286711951</v>
      </c>
      <c r="L22" s="36">
        <f>K22/K$5</f>
        <v>6.7048807497397441E-3</v>
      </c>
      <c r="M22" s="63">
        <f t="shared" si="6"/>
        <v>149981744</v>
      </c>
      <c r="N22" s="40">
        <f t="shared" si="7"/>
        <v>0.11656201987044418</v>
      </c>
      <c r="O22" s="62">
        <f t="shared" si="8"/>
        <v>951555970</v>
      </c>
      <c r="P22" s="63">
        <f t="shared" si="9"/>
        <v>314975556</v>
      </c>
      <c r="Q22" s="63">
        <f t="shared" si="10"/>
        <v>636580414</v>
      </c>
      <c r="R22" s="40">
        <f t="shared" si="11"/>
        <v>2.0210470364246298</v>
      </c>
      <c r="S22" s="41">
        <f t="shared" si="12"/>
        <v>1.6623234815546399</v>
      </c>
      <c r="T22" s="42">
        <f t="shared" si="13"/>
        <v>1.24479103948262</v>
      </c>
      <c r="U22" s="364"/>
    </row>
    <row r="23" spans="1:21" ht="16.7" customHeight="1">
      <c r="A23" s="380"/>
      <c r="B23" s="64" t="s">
        <v>175</v>
      </c>
      <c r="C23" s="65">
        <v>561706065</v>
      </c>
      <c r="D23" s="381">
        <f t="shared" ref="D23:D34" si="18">C23/C$22</f>
        <v>0.23519570555451119</v>
      </c>
      <c r="E23" s="66">
        <v>372171371</v>
      </c>
      <c r="F23" s="381">
        <f t="shared" ref="F23:F34" si="19">E23/E$22</f>
        <v>0.2323620365230207</v>
      </c>
      <c r="G23" s="66">
        <f t="shared" si="2"/>
        <v>189534694</v>
      </c>
      <c r="H23" s="69">
        <f t="shared" si="3"/>
        <v>0.50926725903374226</v>
      </c>
      <c r="I23" s="67">
        <v>435250079</v>
      </c>
      <c r="J23" s="381">
        <f t="shared" ref="J23:J34" si="20">I23/I$22</f>
        <v>0.30295259213203413</v>
      </c>
      <c r="K23" s="67">
        <v>350250719</v>
      </c>
      <c r="L23" s="381">
        <f t="shared" ref="L23:L34" si="21">K23/K$22</f>
        <v>0.27220600440354503</v>
      </c>
      <c r="M23" s="68">
        <f t="shared" si="6"/>
        <v>84999360</v>
      </c>
      <c r="N23" s="69">
        <f t="shared" si="7"/>
        <v>0.2426814718401763</v>
      </c>
      <c r="O23" s="70">
        <f t="shared" si="8"/>
        <v>126455986</v>
      </c>
      <c r="P23" s="68">
        <f t="shared" si="9"/>
        <v>21920652</v>
      </c>
      <c r="Q23" s="68">
        <f t="shared" si="10"/>
        <v>104535334</v>
      </c>
      <c r="R23" s="69">
        <f t="shared" si="11"/>
        <v>4.7688058731099785</v>
      </c>
      <c r="S23" s="71">
        <f t="shared" si="12"/>
        <v>1.2905363883920169</v>
      </c>
      <c r="T23" s="72">
        <f t="shared" si="13"/>
        <v>1.0625856017157813</v>
      </c>
      <c r="U23" s="359" t="s">
        <v>176</v>
      </c>
    </row>
    <row r="24" spans="1:21" ht="16.5" customHeight="1">
      <c r="A24" s="380"/>
      <c r="B24" s="73" t="s">
        <v>177</v>
      </c>
      <c r="C24" s="74">
        <v>829917932</v>
      </c>
      <c r="D24" s="382">
        <f t="shared" si="18"/>
        <v>0.34750049132740063</v>
      </c>
      <c r="E24" s="75">
        <v>833978286</v>
      </c>
      <c r="F24" s="382">
        <f t="shared" si="19"/>
        <v>0.52068726412311339</v>
      </c>
      <c r="G24" s="75">
        <f t="shared" si="2"/>
        <v>-4060354</v>
      </c>
      <c r="H24" s="78">
        <f t="shared" si="3"/>
        <v>-4.868656736225864E-3</v>
      </c>
      <c r="I24" s="76">
        <v>829917932</v>
      </c>
      <c r="J24" s="382">
        <f t="shared" si="20"/>
        <v>0.57765822658531263</v>
      </c>
      <c r="K24" s="76">
        <v>831203397</v>
      </c>
      <c r="L24" s="382">
        <f t="shared" si="21"/>
        <v>0.6459902671720813</v>
      </c>
      <c r="M24" s="77">
        <f t="shared" si="6"/>
        <v>-1285465</v>
      </c>
      <c r="N24" s="78">
        <f t="shared" si="7"/>
        <v>-1.54651076335772E-3</v>
      </c>
      <c r="O24" s="79">
        <f t="shared" si="8"/>
        <v>0</v>
      </c>
      <c r="P24" s="77">
        <f t="shared" si="9"/>
        <v>2774889</v>
      </c>
      <c r="Q24" s="77">
        <f t="shared" si="10"/>
        <v>-2774889</v>
      </c>
      <c r="R24" s="78">
        <f t="shared" si="11"/>
        <v>-1</v>
      </c>
      <c r="S24" s="80">
        <f t="shared" si="12"/>
        <v>1</v>
      </c>
      <c r="T24" s="81">
        <f t="shared" si="13"/>
        <v>1.003338399494053</v>
      </c>
      <c r="U24" s="359" t="s">
        <v>178</v>
      </c>
    </row>
    <row r="25" spans="1:21">
      <c r="A25" s="380"/>
      <c r="B25" s="73" t="s">
        <v>179</v>
      </c>
      <c r="C25" s="74">
        <v>347296</v>
      </c>
      <c r="D25" s="382">
        <f t="shared" si="18"/>
        <v>1.4541863235224196E-4</v>
      </c>
      <c r="E25" s="75">
        <v>861856</v>
      </c>
      <c r="F25" s="382">
        <f t="shared" si="19"/>
        <v>5.3809247823520675E-4</v>
      </c>
      <c r="G25" s="75">
        <f t="shared" si="2"/>
        <v>-514560</v>
      </c>
      <c r="H25" s="78">
        <f t="shared" si="3"/>
        <v>-0.59703709204321831</v>
      </c>
      <c r="I25" s="76">
        <v>347296</v>
      </c>
      <c r="J25" s="382">
        <f t="shared" si="20"/>
        <v>2.4173280721469305E-4</v>
      </c>
      <c r="K25" s="76">
        <v>861856</v>
      </c>
      <c r="L25" s="382">
        <f t="shared" si="21"/>
        <v>6.6981269532018206E-4</v>
      </c>
      <c r="M25" s="77">
        <f t="shared" si="6"/>
        <v>-514560</v>
      </c>
      <c r="N25" s="78">
        <f t="shared" si="7"/>
        <v>-0.59703709204321831</v>
      </c>
      <c r="O25" s="79">
        <f t="shared" si="8"/>
        <v>0</v>
      </c>
      <c r="P25" s="77">
        <f t="shared" si="9"/>
        <v>0</v>
      </c>
      <c r="Q25" s="77">
        <f t="shared" si="10"/>
        <v>0</v>
      </c>
      <c r="R25" s="78" t="str">
        <f t="shared" si="11"/>
        <v xml:space="preserve"> </v>
      </c>
      <c r="S25" s="80">
        <f t="shared" si="12"/>
        <v>1</v>
      </c>
      <c r="T25" s="81">
        <f t="shared" si="13"/>
        <v>1</v>
      </c>
    </row>
    <row r="26" spans="1:21">
      <c r="A26" s="380"/>
      <c r="B26" s="73" t="s">
        <v>180</v>
      </c>
      <c r="C26" s="74">
        <v>0</v>
      </c>
      <c r="D26" s="382">
        <f t="shared" si="18"/>
        <v>0</v>
      </c>
      <c r="E26" s="75">
        <v>0</v>
      </c>
      <c r="F26" s="382">
        <f t="shared" si="19"/>
        <v>0</v>
      </c>
      <c r="G26" s="75">
        <f t="shared" si="2"/>
        <v>0</v>
      </c>
      <c r="H26" s="78" t="str">
        <f t="shared" si="3"/>
        <v xml:space="preserve"> </v>
      </c>
      <c r="I26" s="76">
        <v>0</v>
      </c>
      <c r="J26" s="382">
        <f t="shared" si="20"/>
        <v>0</v>
      </c>
      <c r="K26" s="76">
        <v>0</v>
      </c>
      <c r="L26" s="382">
        <f>K26/K$22</f>
        <v>0</v>
      </c>
      <c r="M26" s="77">
        <f t="shared" si="6"/>
        <v>0</v>
      </c>
      <c r="N26" s="78" t="str">
        <f t="shared" si="7"/>
        <v xml:space="preserve"> </v>
      </c>
      <c r="O26" s="79">
        <f t="shared" si="8"/>
        <v>0</v>
      </c>
      <c r="P26" s="77">
        <f t="shared" si="9"/>
        <v>0</v>
      </c>
      <c r="Q26" s="77">
        <f t="shared" si="10"/>
        <v>0</v>
      </c>
      <c r="R26" s="78" t="str">
        <f t="shared" si="11"/>
        <v xml:space="preserve"> </v>
      </c>
      <c r="S26" s="80" t="str">
        <f t="shared" si="12"/>
        <v xml:space="preserve"> </v>
      </c>
      <c r="T26" s="81" t="str">
        <f t="shared" si="13"/>
        <v xml:space="preserve"> </v>
      </c>
    </row>
    <row r="27" spans="1:21">
      <c r="A27" s="380"/>
      <c r="B27" s="73" t="s">
        <v>181</v>
      </c>
      <c r="C27" s="74">
        <v>101883091</v>
      </c>
      <c r="D27" s="382">
        <f t="shared" si="18"/>
        <v>4.266015085989764E-2</v>
      </c>
      <c r="E27" s="75">
        <v>9131992</v>
      </c>
      <c r="F27" s="382">
        <f t="shared" si="19"/>
        <v>5.7014816935823179E-3</v>
      </c>
      <c r="G27" s="75">
        <f t="shared" si="2"/>
        <v>92751099</v>
      </c>
      <c r="H27" s="78">
        <f t="shared" si="3"/>
        <v>10.156721446974549</v>
      </c>
      <c r="I27" s="76">
        <v>0</v>
      </c>
      <c r="J27" s="382">
        <f t="shared" si="20"/>
        <v>0</v>
      </c>
      <c r="K27" s="76">
        <v>7439507</v>
      </c>
      <c r="L27" s="382">
        <f t="shared" si="21"/>
        <v>5.7817967682807355E-3</v>
      </c>
      <c r="M27" s="77">
        <f t="shared" si="6"/>
        <v>-7439507</v>
      </c>
      <c r="N27" s="78">
        <f t="shared" si="7"/>
        <v>-1</v>
      </c>
      <c r="O27" s="79">
        <f t="shared" si="8"/>
        <v>101883091</v>
      </c>
      <c r="P27" s="77">
        <f t="shared" si="9"/>
        <v>1692485</v>
      </c>
      <c r="Q27" s="77">
        <f t="shared" si="10"/>
        <v>100190606</v>
      </c>
      <c r="R27" s="78">
        <f t="shared" si="11"/>
        <v>59.197337642578809</v>
      </c>
      <c r="S27" s="80" t="str">
        <f t="shared" si="12"/>
        <v xml:space="preserve"> </v>
      </c>
      <c r="T27" s="81">
        <f t="shared" si="13"/>
        <v>1.2274996179182303</v>
      </c>
    </row>
    <row r="28" spans="1:21">
      <c r="A28" s="380"/>
      <c r="B28" s="73" t="s">
        <v>182</v>
      </c>
      <c r="C28" s="74">
        <v>470400</v>
      </c>
      <c r="D28" s="382">
        <f t="shared" si="18"/>
        <v>1.9696433203519366E-4</v>
      </c>
      <c r="E28" s="75">
        <v>0</v>
      </c>
      <c r="F28" s="382">
        <f t="shared" si="19"/>
        <v>0</v>
      </c>
      <c r="G28" s="75">
        <f t="shared" si="2"/>
        <v>470400</v>
      </c>
      <c r="H28" s="78" t="str">
        <f t="shared" si="3"/>
        <v xml:space="preserve"> </v>
      </c>
      <c r="I28" s="76">
        <v>0</v>
      </c>
      <c r="J28" s="382">
        <f t="shared" si="20"/>
        <v>0</v>
      </c>
      <c r="K28" s="76">
        <v>0</v>
      </c>
      <c r="L28" s="382">
        <f t="shared" si="21"/>
        <v>0</v>
      </c>
      <c r="M28" s="77">
        <f t="shared" si="6"/>
        <v>0</v>
      </c>
      <c r="N28" s="78" t="str">
        <f t="shared" si="7"/>
        <v xml:space="preserve"> </v>
      </c>
      <c r="O28" s="79">
        <f t="shared" si="8"/>
        <v>470400</v>
      </c>
      <c r="P28" s="77">
        <f t="shared" si="9"/>
        <v>0</v>
      </c>
      <c r="Q28" s="77">
        <f t="shared" si="10"/>
        <v>470400</v>
      </c>
      <c r="R28" s="78" t="str">
        <f t="shared" si="11"/>
        <v xml:space="preserve"> </v>
      </c>
      <c r="S28" s="80" t="str">
        <f t="shared" si="12"/>
        <v xml:space="preserve"> </v>
      </c>
      <c r="T28" s="81" t="str">
        <f t="shared" si="13"/>
        <v xml:space="preserve"> </v>
      </c>
      <c r="U28" s="359" t="s">
        <v>183</v>
      </c>
    </row>
    <row r="29" spans="1:21">
      <c r="A29" s="380"/>
      <c r="B29" s="73" t="s">
        <v>184</v>
      </c>
      <c r="C29" s="120">
        <v>1236500</v>
      </c>
      <c r="D29" s="382">
        <f t="shared" si="18"/>
        <v>5.1774318996921124E-4</v>
      </c>
      <c r="E29" s="77">
        <v>7898641</v>
      </c>
      <c r="F29" s="382">
        <f t="shared" si="19"/>
        <v>4.9314494653169569E-3</v>
      </c>
      <c r="G29" s="77">
        <f t="shared" si="2"/>
        <v>-6662141</v>
      </c>
      <c r="H29" s="78">
        <f t="shared" si="3"/>
        <v>-0.84345408279728118</v>
      </c>
      <c r="I29" s="76">
        <v>1700000</v>
      </c>
      <c r="J29" s="382">
        <f t="shared" si="20"/>
        <v>1.1832724024030746E-3</v>
      </c>
      <c r="K29" s="76">
        <v>7592641</v>
      </c>
      <c r="L29" s="382">
        <f t="shared" si="21"/>
        <v>5.9008086418247622E-3</v>
      </c>
      <c r="M29" s="77">
        <f t="shared" si="6"/>
        <v>-5892641</v>
      </c>
      <c r="N29" s="78">
        <f t="shared" si="7"/>
        <v>-0.77609898848108316</v>
      </c>
      <c r="O29" s="79">
        <f t="shared" si="8"/>
        <v>-463500</v>
      </c>
      <c r="P29" s="77">
        <f t="shared" si="9"/>
        <v>306000</v>
      </c>
      <c r="Q29" s="77">
        <f t="shared" si="10"/>
        <v>-769500</v>
      </c>
      <c r="R29" s="78">
        <f t="shared" si="11"/>
        <v>-2.5147058823529411</v>
      </c>
      <c r="S29" s="80">
        <f t="shared" si="12"/>
        <v>0.72735294117647054</v>
      </c>
      <c r="T29" s="81">
        <f t="shared" si="13"/>
        <v>1.0403021820734051</v>
      </c>
      <c r="U29" s="359" t="s">
        <v>185</v>
      </c>
    </row>
    <row r="30" spans="1:21">
      <c r="A30" s="380"/>
      <c r="B30" s="73" t="s">
        <v>186</v>
      </c>
      <c r="C30" s="120">
        <v>31602357</v>
      </c>
      <c r="D30" s="382">
        <f t="shared" si="18"/>
        <v>1.3232434390396952E-2</v>
      </c>
      <c r="E30" s="77">
        <v>8051459</v>
      </c>
      <c r="F30" s="382">
        <f t="shared" si="19"/>
        <v>5.0268600865099964E-3</v>
      </c>
      <c r="G30" s="77">
        <f t="shared" si="2"/>
        <v>23550898</v>
      </c>
      <c r="H30" s="78">
        <f t="shared" si="3"/>
        <v>2.9250472492004245</v>
      </c>
      <c r="I30" s="76">
        <v>30673810</v>
      </c>
      <c r="J30" s="382">
        <f t="shared" si="20"/>
        <v>2.1350278146797325E-2</v>
      </c>
      <c r="K30" s="76">
        <v>850329</v>
      </c>
      <c r="L30" s="382">
        <f t="shared" si="21"/>
        <v>6.6085420232488384E-4</v>
      </c>
      <c r="M30" s="77">
        <f t="shared" si="6"/>
        <v>29823481</v>
      </c>
      <c r="N30" s="78">
        <f t="shared" si="7"/>
        <v>35.07287297034442</v>
      </c>
      <c r="O30" s="79">
        <f t="shared" si="8"/>
        <v>928547</v>
      </c>
      <c r="P30" s="77">
        <f t="shared" si="9"/>
        <v>7201130</v>
      </c>
      <c r="Q30" s="77">
        <f t="shared" si="10"/>
        <v>-6272583</v>
      </c>
      <c r="R30" s="78">
        <f t="shared" si="11"/>
        <v>-0.87105537603126171</v>
      </c>
      <c r="S30" s="80">
        <f t="shared" si="12"/>
        <v>1.0302716552003159</v>
      </c>
      <c r="T30" s="81">
        <f t="shared" si="13"/>
        <v>9.4686397853066282</v>
      </c>
    </row>
    <row r="31" spans="1:21">
      <c r="A31" s="380"/>
      <c r="B31" s="73" t="s">
        <v>187</v>
      </c>
      <c r="C31" s="120">
        <v>352864058</v>
      </c>
      <c r="D31" s="382">
        <f t="shared" si="18"/>
        <v>0.14775007118026751</v>
      </c>
      <c r="E31" s="77">
        <v>85327441</v>
      </c>
      <c r="F31" s="382">
        <f t="shared" si="19"/>
        <v>5.3273463535855624E-2</v>
      </c>
      <c r="G31" s="77">
        <f>C31-E31</f>
        <v>267536617</v>
      </c>
      <c r="H31" s="78">
        <f>IF(ISERROR(G31/E31)," ",IF(E31&lt;0,(G31/E31)*-1,G31/E31))</f>
        <v>3.135411233063933</v>
      </c>
      <c r="I31" s="76">
        <v>190260204</v>
      </c>
      <c r="J31" s="382">
        <f t="shared" si="20"/>
        <v>0.1324292050992818</v>
      </c>
      <c r="K31" s="76">
        <v>50340809</v>
      </c>
      <c r="L31" s="382">
        <f t="shared" si="21"/>
        <v>3.9123604129794862E-2</v>
      </c>
      <c r="M31" s="77">
        <f>I31-K31</f>
        <v>139919395</v>
      </c>
      <c r="N31" s="78">
        <f>IF(ISERROR(M31/K31)," ",IF(K31&lt;0,(M31/K31)*-1,M31/K31))</f>
        <v>2.7794427181335126</v>
      </c>
      <c r="O31" s="79">
        <f t="shared" si="8"/>
        <v>162603854</v>
      </c>
      <c r="P31" s="77">
        <f t="shared" si="9"/>
        <v>34986632</v>
      </c>
      <c r="Q31" s="77">
        <f t="shared" si="10"/>
        <v>127617222</v>
      </c>
      <c r="R31" s="78">
        <f t="shared" si="11"/>
        <v>3.6475995174385463</v>
      </c>
      <c r="S31" s="80">
        <f t="shared" si="12"/>
        <v>1.854639333825165</v>
      </c>
      <c r="T31" s="81">
        <f t="shared" si="13"/>
        <v>1.6949954260766846</v>
      </c>
    </row>
    <row r="32" spans="1:21">
      <c r="A32" s="380"/>
      <c r="B32" s="82" t="s">
        <v>1</v>
      </c>
      <c r="C32" s="120">
        <v>-302254646</v>
      </c>
      <c r="D32" s="382">
        <f t="shared" si="18"/>
        <v>-0.12655906559082464</v>
      </c>
      <c r="E32" s="77">
        <v>0</v>
      </c>
      <c r="F32" s="382">
        <f t="shared" si="19"/>
        <v>0</v>
      </c>
      <c r="G32" s="77">
        <f>C32-E32</f>
        <v>-302254646</v>
      </c>
      <c r="H32" s="78" t="str">
        <f>IF(ISERROR(G32/E32)," ",IF(E32&lt;0,(G32/E32)*-1,G32/E32))</f>
        <v xml:space="preserve"> </v>
      </c>
      <c r="I32" s="76">
        <v>-185268075</v>
      </c>
      <c r="J32" s="382">
        <f t="shared" si="20"/>
        <v>-0.12895447070226057</v>
      </c>
      <c r="K32" s="76">
        <v>0</v>
      </c>
      <c r="L32" s="382">
        <f t="shared" si="21"/>
        <v>0</v>
      </c>
      <c r="M32" s="77">
        <f>I32-K32</f>
        <v>-185268075</v>
      </c>
      <c r="N32" s="78" t="str">
        <f>IF(ISERROR(M32/K32)," ",IF(K32&lt;0,(M32/K32)*-1,M32/K32))</f>
        <v xml:space="preserve"> </v>
      </c>
      <c r="O32" s="79">
        <f t="shared" si="8"/>
        <v>-116986571</v>
      </c>
      <c r="P32" s="77">
        <f t="shared" si="9"/>
        <v>0</v>
      </c>
      <c r="Q32" s="77">
        <f t="shared" si="10"/>
        <v>-116986571</v>
      </c>
      <c r="R32" s="78" t="str">
        <f t="shared" si="11"/>
        <v xml:space="preserve"> </v>
      </c>
      <c r="S32" s="80">
        <f t="shared" si="12"/>
        <v>1.6314448455299166</v>
      </c>
      <c r="T32" s="81" t="str">
        <f t="shared" si="13"/>
        <v xml:space="preserve"> </v>
      </c>
    </row>
    <row r="33" spans="1:21" s="93" customFormat="1">
      <c r="A33" s="387"/>
      <c r="B33" s="82" t="s">
        <v>188</v>
      </c>
      <c r="C33" s="74">
        <v>0</v>
      </c>
      <c r="D33" s="382">
        <f t="shared" si="18"/>
        <v>0</v>
      </c>
      <c r="E33" s="75">
        <v>0</v>
      </c>
      <c r="F33" s="382">
        <f t="shared" si="19"/>
        <v>0</v>
      </c>
      <c r="G33" s="75">
        <f>C33-E33</f>
        <v>0</v>
      </c>
      <c r="H33" s="78" t="str">
        <f>IF(ISERROR(G33/E33)," ",IF(E33&lt;0,(G33/E33)*-1,G33/E33))</f>
        <v xml:space="preserve"> </v>
      </c>
      <c r="I33" s="76">
        <v>0</v>
      </c>
      <c r="J33" s="382">
        <f t="shared" si="20"/>
        <v>0</v>
      </c>
      <c r="K33" s="76">
        <v>0</v>
      </c>
      <c r="L33" s="382">
        <f t="shared" si="21"/>
        <v>0</v>
      </c>
      <c r="M33" s="75">
        <f>I33-K33</f>
        <v>0</v>
      </c>
      <c r="N33" s="78" t="str">
        <f>IF(ISERROR(M33/K33)," ",IF(K33&lt;0,(M33/K33)*-1,M33/K33))</f>
        <v xml:space="preserve"> </v>
      </c>
      <c r="O33" s="76">
        <f t="shared" si="8"/>
        <v>0</v>
      </c>
      <c r="P33" s="75">
        <f t="shared" si="9"/>
        <v>0</v>
      </c>
      <c r="Q33" s="75">
        <f t="shared" si="10"/>
        <v>0</v>
      </c>
      <c r="R33" s="78" t="str">
        <f t="shared" si="11"/>
        <v xml:space="preserve"> </v>
      </c>
      <c r="S33" s="80" t="str">
        <f t="shared" si="12"/>
        <v xml:space="preserve"> </v>
      </c>
      <c r="T33" s="81" t="str">
        <f t="shared" si="13"/>
        <v xml:space="preserve"> </v>
      </c>
      <c r="U33" s="92"/>
    </row>
    <row r="34" spans="1:21" ht="16.7" customHeight="1">
      <c r="A34" s="367"/>
      <c r="B34" s="82" t="s">
        <v>189</v>
      </c>
      <c r="C34" s="51">
        <v>810476612</v>
      </c>
      <c r="D34" s="383">
        <f t="shared" si="18"/>
        <v>0.3393600861239941</v>
      </c>
      <c r="E34" s="54">
        <v>284266461</v>
      </c>
      <c r="F34" s="384">
        <f t="shared" si="19"/>
        <v>0.1774793520943658</v>
      </c>
      <c r="G34" s="54">
        <f t="shared" si="2"/>
        <v>526210151</v>
      </c>
      <c r="H34" s="57">
        <f t="shared" si="3"/>
        <v>1.8511158479578778</v>
      </c>
      <c r="I34" s="51">
        <v>133812449</v>
      </c>
      <c r="J34" s="383">
        <f t="shared" si="20"/>
        <v>9.3139163529216987E-2</v>
      </c>
      <c r="K34" s="54">
        <v>38172693</v>
      </c>
      <c r="L34" s="384">
        <f t="shared" si="21"/>
        <v>2.9666851986828249E-2</v>
      </c>
      <c r="M34" s="54">
        <f t="shared" si="6"/>
        <v>95639756</v>
      </c>
      <c r="N34" s="57">
        <f t="shared" si="7"/>
        <v>2.5054495369242091</v>
      </c>
      <c r="O34" s="94">
        <f t="shared" si="8"/>
        <v>676664163</v>
      </c>
      <c r="P34" s="54">
        <f t="shared" si="9"/>
        <v>246093768</v>
      </c>
      <c r="Q34" s="54">
        <f t="shared" si="10"/>
        <v>430570395</v>
      </c>
      <c r="R34" s="57">
        <f t="shared" si="11"/>
        <v>1.7496192548849916</v>
      </c>
      <c r="S34" s="58">
        <f t="shared" si="12"/>
        <v>6.0568102449122652</v>
      </c>
      <c r="T34" s="59">
        <f t="shared" si="13"/>
        <v>7.4468537234195136</v>
      </c>
    </row>
    <row r="35" spans="1:21" ht="16.7" customHeight="1" thickBot="1">
      <c r="A35" s="367"/>
      <c r="B35" s="95" t="s">
        <v>190</v>
      </c>
      <c r="C35" s="96">
        <v>-780951696</v>
      </c>
      <c r="D35" s="152">
        <f>C35/C$5</f>
        <v>-2.1039016465336144E-3</v>
      </c>
      <c r="E35" s="96">
        <v>4000662664</v>
      </c>
      <c r="F35" s="388">
        <f>E35/E$5</f>
        <v>1.2141094443898819E-2</v>
      </c>
      <c r="G35" s="98">
        <f t="shared" si="2"/>
        <v>-4781614360</v>
      </c>
      <c r="H35" s="389">
        <f t="shared" si="3"/>
        <v>-1.1952055850715435</v>
      </c>
      <c r="I35" s="96">
        <v>-66271035</v>
      </c>
      <c r="J35" s="390">
        <f t="shared" ref="J35:J53" si="22">I35/I$5</f>
        <v>-3.3901558197959133E-4</v>
      </c>
      <c r="K35" s="99">
        <v>3665087468</v>
      </c>
      <c r="L35" s="388">
        <f t="shared" ref="L35:L53" si="23">K35/K$5</f>
        <v>1.9098271677050416E-2</v>
      </c>
      <c r="M35" s="98">
        <f t="shared" si="6"/>
        <v>-3731358503</v>
      </c>
      <c r="N35" s="100">
        <f t="shared" si="7"/>
        <v>-1.0180817062562939</v>
      </c>
      <c r="O35" s="99">
        <f t="shared" si="8"/>
        <v>-714680661</v>
      </c>
      <c r="P35" s="98">
        <f t="shared" si="9"/>
        <v>335575196</v>
      </c>
      <c r="Q35" s="98">
        <f t="shared" si="10"/>
        <v>-1050255857</v>
      </c>
      <c r="R35" s="100">
        <f t="shared" si="11"/>
        <v>-3.1297183746560338</v>
      </c>
      <c r="S35" s="101">
        <f t="shared" si="12"/>
        <v>11.784208530921541</v>
      </c>
      <c r="T35" s="102">
        <f t="shared" si="13"/>
        <v>1.0915599420013624</v>
      </c>
    </row>
    <row r="36" spans="1:21" ht="16.7" customHeight="1" thickBot="1">
      <c r="A36" s="367"/>
      <c r="B36" s="156" t="s">
        <v>191</v>
      </c>
      <c r="C36" s="368">
        <v>25798456655</v>
      </c>
      <c r="D36" s="369">
        <f t="shared" ref="D36:D57" si="24">C36/C$5</f>
        <v>6.9501629502166526E-2</v>
      </c>
      <c r="E36" s="368">
        <v>27088413559</v>
      </c>
      <c r="F36" s="157">
        <f t="shared" ref="F36:F57" si="25">E36/E$5</f>
        <v>8.2207127912749284E-2</v>
      </c>
      <c r="G36" s="370">
        <f>C36-E36</f>
        <v>-1289956904</v>
      </c>
      <c r="H36" s="371">
        <f t="shared" si="3"/>
        <v>-4.7620245504241342E-2</v>
      </c>
      <c r="I36" s="372">
        <v>21208785381</v>
      </c>
      <c r="J36" s="157">
        <f t="shared" si="22"/>
        <v>0.10849549458552991</v>
      </c>
      <c r="K36" s="372">
        <v>21607163104</v>
      </c>
      <c r="L36" s="157">
        <f t="shared" si="23"/>
        <v>0.11259198442969655</v>
      </c>
      <c r="M36" s="373">
        <f t="shared" si="6"/>
        <v>-398377723</v>
      </c>
      <c r="N36" s="374">
        <f t="shared" si="7"/>
        <v>-1.84372988292133E-2</v>
      </c>
      <c r="O36" s="372">
        <f t="shared" si="8"/>
        <v>4589671274</v>
      </c>
      <c r="P36" s="373">
        <f t="shared" si="9"/>
        <v>5481250455</v>
      </c>
      <c r="Q36" s="373">
        <f t="shared" si="10"/>
        <v>-891579181</v>
      </c>
      <c r="R36" s="374">
        <f t="shared" si="11"/>
        <v>-0.162659814274077</v>
      </c>
      <c r="S36" s="375">
        <f t="shared" si="12"/>
        <v>1.2164042490670721</v>
      </c>
      <c r="T36" s="376">
        <f t="shared" si="13"/>
        <v>1.2536774693011545</v>
      </c>
    </row>
    <row r="37" spans="1:21" ht="16.7" customHeight="1">
      <c r="A37" s="1" t="s">
        <v>192</v>
      </c>
      <c r="B37" s="24" t="s">
        <v>193</v>
      </c>
      <c r="C37" s="43">
        <v>0</v>
      </c>
      <c r="D37" s="44">
        <f t="shared" si="24"/>
        <v>0</v>
      </c>
      <c r="E37" s="43">
        <v>0</v>
      </c>
      <c r="F37" s="45">
        <f t="shared" si="25"/>
        <v>0</v>
      </c>
      <c r="G37" s="46">
        <f t="shared" si="2"/>
        <v>0</v>
      </c>
      <c r="H37" s="377" t="str">
        <f t="shared" si="3"/>
        <v xml:space="preserve"> </v>
      </c>
      <c r="I37" s="28">
        <v>0</v>
      </c>
      <c r="J37" s="45">
        <f t="shared" si="22"/>
        <v>0</v>
      </c>
      <c r="K37" s="28">
        <v>0</v>
      </c>
      <c r="L37" s="45">
        <f t="shared" si="23"/>
        <v>0</v>
      </c>
      <c r="M37" s="29">
        <f t="shared" si="6"/>
        <v>0</v>
      </c>
      <c r="N37" s="47" t="str">
        <f t="shared" si="7"/>
        <v xml:space="preserve"> </v>
      </c>
      <c r="O37" s="28">
        <f t="shared" si="8"/>
        <v>0</v>
      </c>
      <c r="P37" s="29">
        <f t="shared" si="9"/>
        <v>0</v>
      </c>
      <c r="Q37" s="29">
        <f t="shared" si="10"/>
        <v>0</v>
      </c>
      <c r="R37" s="47" t="str">
        <f t="shared" si="11"/>
        <v xml:space="preserve"> </v>
      </c>
      <c r="S37" s="48" t="str">
        <f t="shared" si="12"/>
        <v xml:space="preserve"> </v>
      </c>
      <c r="T37" s="49" t="str">
        <f t="shared" si="13"/>
        <v xml:space="preserve"> </v>
      </c>
    </row>
    <row r="38" spans="1:21" ht="16.7" hidden="1" customHeight="1">
      <c r="B38" s="391" t="s">
        <v>194</v>
      </c>
      <c r="C38" s="34">
        <v>0</v>
      </c>
      <c r="D38" s="35">
        <f t="shared" si="24"/>
        <v>0</v>
      </c>
      <c r="E38" s="34">
        <v>0</v>
      </c>
      <c r="F38" s="36">
        <f t="shared" si="25"/>
        <v>0</v>
      </c>
      <c r="G38" s="37">
        <f t="shared" si="2"/>
        <v>0</v>
      </c>
      <c r="H38" s="366" t="str">
        <f t="shared" si="3"/>
        <v xml:space="preserve"> </v>
      </c>
      <c r="I38" s="62">
        <v>0</v>
      </c>
      <c r="J38" s="36">
        <f t="shared" si="22"/>
        <v>0</v>
      </c>
      <c r="K38" s="62">
        <v>0</v>
      </c>
      <c r="L38" s="36">
        <f t="shared" si="23"/>
        <v>0</v>
      </c>
      <c r="M38" s="63">
        <f t="shared" si="6"/>
        <v>0</v>
      </c>
      <c r="N38" s="40" t="str">
        <f t="shared" si="7"/>
        <v xml:space="preserve"> </v>
      </c>
      <c r="O38" s="62">
        <f t="shared" si="8"/>
        <v>0</v>
      </c>
      <c r="P38" s="63">
        <f t="shared" si="9"/>
        <v>0</v>
      </c>
      <c r="Q38" s="63">
        <f t="shared" si="10"/>
        <v>0</v>
      </c>
      <c r="R38" s="40" t="str">
        <f t="shared" si="11"/>
        <v xml:space="preserve"> </v>
      </c>
      <c r="S38" s="41" t="str">
        <f t="shared" si="12"/>
        <v xml:space="preserve"> </v>
      </c>
      <c r="T38" s="42" t="str">
        <f t="shared" si="13"/>
        <v xml:space="preserve"> </v>
      </c>
    </row>
    <row r="39" spans="1:21" ht="16.7" hidden="1" customHeight="1" outlineLevel="1">
      <c r="B39" s="392" t="s">
        <v>2</v>
      </c>
      <c r="C39" s="393">
        <v>0</v>
      </c>
      <c r="D39" s="394">
        <f t="shared" si="24"/>
        <v>0</v>
      </c>
      <c r="E39" s="393">
        <v>0</v>
      </c>
      <c r="F39" s="395">
        <f t="shared" si="25"/>
        <v>0</v>
      </c>
      <c r="G39" s="396">
        <f t="shared" si="2"/>
        <v>0</v>
      </c>
      <c r="H39" s="397" t="str">
        <f t="shared" si="3"/>
        <v xml:space="preserve"> </v>
      </c>
      <c r="I39" s="398">
        <v>0</v>
      </c>
      <c r="J39" s="395">
        <f t="shared" si="22"/>
        <v>0</v>
      </c>
      <c r="K39" s="398">
        <v>0</v>
      </c>
      <c r="L39" s="395">
        <f t="shared" si="23"/>
        <v>0</v>
      </c>
      <c r="M39" s="399">
        <f t="shared" si="6"/>
        <v>0</v>
      </c>
      <c r="N39" s="400" t="str">
        <f t="shared" si="7"/>
        <v xml:space="preserve"> </v>
      </c>
      <c r="O39" s="398">
        <f t="shared" si="8"/>
        <v>0</v>
      </c>
      <c r="P39" s="399">
        <f t="shared" si="9"/>
        <v>0</v>
      </c>
      <c r="Q39" s="399">
        <f t="shared" si="10"/>
        <v>0</v>
      </c>
      <c r="R39" s="400" t="str">
        <f t="shared" si="11"/>
        <v xml:space="preserve"> </v>
      </c>
      <c r="S39" s="401" t="str">
        <f t="shared" si="12"/>
        <v xml:space="preserve"> </v>
      </c>
      <c r="T39" s="402" t="str">
        <f t="shared" si="13"/>
        <v xml:space="preserve"> </v>
      </c>
    </row>
    <row r="40" spans="1:21" ht="16.7" hidden="1" customHeight="1" outlineLevel="1">
      <c r="B40" s="403" t="s">
        <v>3</v>
      </c>
      <c r="C40" s="404">
        <v>0</v>
      </c>
      <c r="D40" s="405">
        <f t="shared" si="24"/>
        <v>0</v>
      </c>
      <c r="E40" s="404">
        <v>0</v>
      </c>
      <c r="F40" s="406">
        <f t="shared" si="25"/>
        <v>0</v>
      </c>
      <c r="G40" s="407">
        <f t="shared" si="2"/>
        <v>0</v>
      </c>
      <c r="H40" s="408" t="str">
        <f t="shared" si="3"/>
        <v xml:space="preserve"> </v>
      </c>
      <c r="I40" s="409">
        <v>0</v>
      </c>
      <c r="J40" s="406">
        <f t="shared" si="22"/>
        <v>0</v>
      </c>
      <c r="K40" s="409">
        <v>0</v>
      </c>
      <c r="L40" s="406">
        <f t="shared" si="23"/>
        <v>0</v>
      </c>
      <c r="M40" s="385">
        <f t="shared" si="6"/>
        <v>0</v>
      </c>
      <c r="N40" s="386" t="str">
        <f t="shared" si="7"/>
        <v xml:space="preserve"> </v>
      </c>
      <c r="O40" s="409">
        <f t="shared" si="8"/>
        <v>0</v>
      </c>
      <c r="P40" s="385">
        <f t="shared" si="9"/>
        <v>0</v>
      </c>
      <c r="Q40" s="385">
        <f t="shared" si="10"/>
        <v>0</v>
      </c>
      <c r="R40" s="386" t="str">
        <f t="shared" si="11"/>
        <v xml:space="preserve"> </v>
      </c>
      <c r="S40" s="410" t="str">
        <f t="shared" si="12"/>
        <v xml:space="preserve"> </v>
      </c>
      <c r="T40" s="411" t="str">
        <f t="shared" si="13"/>
        <v xml:space="preserve"> </v>
      </c>
    </row>
    <row r="41" spans="1:21" ht="16.7" customHeight="1" collapsed="1">
      <c r="A41" s="1" t="s">
        <v>195</v>
      </c>
      <c r="B41" s="110" t="s">
        <v>8</v>
      </c>
      <c r="C41" s="111">
        <v>0</v>
      </c>
      <c r="D41" s="112">
        <f t="shared" si="24"/>
        <v>0</v>
      </c>
      <c r="E41" s="111">
        <v>490492378</v>
      </c>
      <c r="F41" s="113">
        <f t="shared" si="25"/>
        <v>1.4885319721899249E-3</v>
      </c>
      <c r="G41" s="114">
        <f t="shared" si="2"/>
        <v>-490492378</v>
      </c>
      <c r="H41" s="412">
        <f t="shared" si="3"/>
        <v>-1</v>
      </c>
      <c r="I41" s="115">
        <v>0</v>
      </c>
      <c r="J41" s="113">
        <f t="shared" si="22"/>
        <v>0</v>
      </c>
      <c r="K41" s="115">
        <v>3393442</v>
      </c>
      <c r="L41" s="113">
        <f t="shared" si="23"/>
        <v>1.7682764136507455E-5</v>
      </c>
      <c r="M41" s="116">
        <f t="shared" si="6"/>
        <v>-3393442</v>
      </c>
      <c r="N41" s="117">
        <f t="shared" si="7"/>
        <v>-1</v>
      </c>
      <c r="O41" s="115">
        <f t="shared" si="8"/>
        <v>0</v>
      </c>
      <c r="P41" s="116">
        <f t="shared" si="9"/>
        <v>487098936</v>
      </c>
      <c r="Q41" s="116">
        <f t="shared" si="10"/>
        <v>-487098936</v>
      </c>
      <c r="R41" s="117">
        <f t="shared" si="11"/>
        <v>-1</v>
      </c>
      <c r="S41" s="118" t="str">
        <f t="shared" si="12"/>
        <v xml:space="preserve"> </v>
      </c>
      <c r="T41" s="119">
        <f t="shared" si="13"/>
        <v>144.54125869839532</v>
      </c>
    </row>
    <row r="42" spans="1:21" ht="16.5" customHeight="1">
      <c r="B42" s="413" t="s">
        <v>196</v>
      </c>
      <c r="C42" s="414">
        <v>0</v>
      </c>
      <c r="D42" s="415">
        <f t="shared" si="24"/>
        <v>0</v>
      </c>
      <c r="E42" s="414">
        <v>490492378</v>
      </c>
      <c r="F42" s="155">
        <f t="shared" si="25"/>
        <v>1.4885319721899249E-3</v>
      </c>
      <c r="G42" s="416">
        <f>C42-E42</f>
        <v>-490492378</v>
      </c>
      <c r="H42" s="417">
        <f>IF(ISERROR(G42/E42)," ",IF(E42&lt;0,(G42/E42)*-1,G42/E42))</f>
        <v>-1</v>
      </c>
      <c r="I42" s="38">
        <v>0</v>
      </c>
      <c r="J42" s="155">
        <f t="shared" si="22"/>
        <v>0</v>
      </c>
      <c r="K42" s="38">
        <v>0</v>
      </c>
      <c r="L42" s="155">
        <f t="shared" si="23"/>
        <v>0</v>
      </c>
      <c r="M42" s="39">
        <f>I42-K42</f>
        <v>0</v>
      </c>
      <c r="N42" s="418" t="str">
        <f t="shared" si="7"/>
        <v xml:space="preserve"> </v>
      </c>
      <c r="O42" s="38">
        <f t="shared" si="8"/>
        <v>0</v>
      </c>
      <c r="P42" s="39">
        <f t="shared" si="9"/>
        <v>490492378</v>
      </c>
      <c r="Q42" s="39">
        <f t="shared" si="10"/>
        <v>-490492378</v>
      </c>
      <c r="R42" s="418">
        <f t="shared" si="11"/>
        <v>-1</v>
      </c>
      <c r="S42" s="419" t="str">
        <f t="shared" si="12"/>
        <v xml:space="preserve"> </v>
      </c>
      <c r="T42" s="420" t="str">
        <f t="shared" si="13"/>
        <v xml:space="preserve"> </v>
      </c>
    </row>
    <row r="43" spans="1:21" ht="16.7" customHeight="1">
      <c r="B43" s="103" t="s">
        <v>197</v>
      </c>
      <c r="C43" s="74">
        <v>0</v>
      </c>
      <c r="D43" s="104">
        <f t="shared" si="24"/>
        <v>0</v>
      </c>
      <c r="E43" s="74">
        <v>0</v>
      </c>
      <c r="F43" s="105">
        <f t="shared" si="25"/>
        <v>0</v>
      </c>
      <c r="G43" s="75">
        <f t="shared" ref="G43:G48" si="26">C43-E43</f>
        <v>0</v>
      </c>
      <c r="H43" s="421" t="str">
        <f>IF(ISERROR(G43/E43)," ",IF(E43&lt;0,(G43/E43)*-1,G43/E43))</f>
        <v xml:space="preserve"> </v>
      </c>
      <c r="I43" s="79">
        <v>0</v>
      </c>
      <c r="J43" s="105">
        <f t="shared" si="22"/>
        <v>0</v>
      </c>
      <c r="K43" s="38">
        <v>0</v>
      </c>
      <c r="L43" s="105">
        <f t="shared" si="23"/>
        <v>0</v>
      </c>
      <c r="M43" s="77">
        <f t="shared" ref="M43:M48" si="27">I43-K43</f>
        <v>0</v>
      </c>
      <c r="N43" s="78" t="str">
        <f t="shared" si="7"/>
        <v xml:space="preserve"> </v>
      </c>
      <c r="O43" s="79">
        <f t="shared" si="8"/>
        <v>0</v>
      </c>
      <c r="P43" s="77">
        <f t="shared" si="9"/>
        <v>0</v>
      </c>
      <c r="Q43" s="77">
        <f t="shared" si="10"/>
        <v>0</v>
      </c>
      <c r="R43" s="78" t="str">
        <f t="shared" si="11"/>
        <v xml:space="preserve"> </v>
      </c>
      <c r="S43" s="80" t="str">
        <f t="shared" si="12"/>
        <v xml:space="preserve"> </v>
      </c>
      <c r="T43" s="81" t="str">
        <f t="shared" si="13"/>
        <v xml:space="preserve"> </v>
      </c>
    </row>
    <row r="44" spans="1:21" ht="16.7" customHeight="1" thickBot="1">
      <c r="B44" s="103" t="s">
        <v>198</v>
      </c>
      <c r="C44" s="74"/>
      <c r="D44" s="104">
        <f t="shared" si="24"/>
        <v>0</v>
      </c>
      <c r="E44" s="74"/>
      <c r="F44" s="105">
        <f t="shared" si="25"/>
        <v>0</v>
      </c>
      <c r="G44" s="75">
        <f t="shared" si="26"/>
        <v>0</v>
      </c>
      <c r="H44" s="421" t="str">
        <f t="shared" ref="H44:H48" si="28">IF(ISERROR(G44/E44)," ",IF(E44&lt;0,(G44/E44)*-1,G44/E44))</f>
        <v xml:space="preserve"> </v>
      </c>
      <c r="I44" s="79">
        <v>0</v>
      </c>
      <c r="J44" s="105">
        <f t="shared" si="22"/>
        <v>0</v>
      </c>
      <c r="K44" s="79"/>
      <c r="L44" s="105">
        <f t="shared" si="23"/>
        <v>0</v>
      </c>
      <c r="M44" s="77">
        <f t="shared" si="27"/>
        <v>0</v>
      </c>
      <c r="N44" s="78" t="str">
        <f t="shared" si="7"/>
        <v xml:space="preserve"> </v>
      </c>
      <c r="O44" s="79">
        <f t="shared" si="8"/>
        <v>0</v>
      </c>
      <c r="P44" s="77">
        <f t="shared" si="9"/>
        <v>0</v>
      </c>
      <c r="Q44" s="77">
        <f t="shared" si="10"/>
        <v>0</v>
      </c>
      <c r="R44" s="78" t="str">
        <f t="shared" si="11"/>
        <v xml:space="preserve"> </v>
      </c>
      <c r="S44" s="80" t="str">
        <f t="shared" si="12"/>
        <v xml:space="preserve"> </v>
      </c>
      <c r="T44" s="81" t="str">
        <f t="shared" si="13"/>
        <v xml:space="preserve"> </v>
      </c>
    </row>
    <row r="45" spans="1:21" ht="16.5" hidden="1" customHeight="1" outlineLevel="1">
      <c r="A45" s="422"/>
      <c r="B45" s="103"/>
      <c r="C45" s="74"/>
      <c r="D45" s="104">
        <f t="shared" si="24"/>
        <v>0</v>
      </c>
      <c r="E45" s="74"/>
      <c r="F45" s="105">
        <f t="shared" si="25"/>
        <v>0</v>
      </c>
      <c r="G45" s="75">
        <f t="shared" si="26"/>
        <v>0</v>
      </c>
      <c r="H45" s="421" t="str">
        <f t="shared" si="28"/>
        <v xml:space="preserve"> </v>
      </c>
      <c r="I45" s="79"/>
      <c r="J45" s="105">
        <f t="shared" si="22"/>
        <v>0</v>
      </c>
      <c r="K45" s="79"/>
      <c r="L45" s="105">
        <f t="shared" si="23"/>
        <v>0</v>
      </c>
      <c r="M45" s="77">
        <f t="shared" si="27"/>
        <v>0</v>
      </c>
      <c r="N45" s="78" t="str">
        <f t="shared" si="7"/>
        <v xml:space="preserve"> </v>
      </c>
      <c r="O45" s="79">
        <f t="shared" si="8"/>
        <v>0</v>
      </c>
      <c r="P45" s="77">
        <f t="shared" si="9"/>
        <v>0</v>
      </c>
      <c r="Q45" s="77">
        <f t="shared" si="10"/>
        <v>0</v>
      </c>
      <c r="R45" s="78" t="str">
        <f t="shared" si="11"/>
        <v xml:space="preserve"> </v>
      </c>
      <c r="S45" s="80" t="str">
        <f t="shared" si="12"/>
        <v xml:space="preserve"> </v>
      </c>
      <c r="T45" s="81" t="str">
        <f t="shared" si="13"/>
        <v xml:space="preserve"> </v>
      </c>
    </row>
    <row r="46" spans="1:21" ht="16.7" hidden="1" customHeight="1" outlineLevel="1">
      <c r="B46" s="391"/>
      <c r="C46" s="34"/>
      <c r="D46" s="35">
        <f t="shared" si="24"/>
        <v>0</v>
      </c>
      <c r="E46" s="34"/>
      <c r="F46" s="36">
        <f t="shared" si="25"/>
        <v>0</v>
      </c>
      <c r="G46" s="37">
        <f t="shared" si="26"/>
        <v>0</v>
      </c>
      <c r="H46" s="366" t="str">
        <f t="shared" si="28"/>
        <v xml:space="preserve"> </v>
      </c>
      <c r="I46" s="62"/>
      <c r="J46" s="36">
        <f t="shared" si="22"/>
        <v>0</v>
      </c>
      <c r="K46" s="62"/>
      <c r="L46" s="36">
        <f t="shared" si="23"/>
        <v>0</v>
      </c>
      <c r="M46" s="63">
        <f t="shared" si="27"/>
        <v>0</v>
      </c>
      <c r="N46" s="40" t="str">
        <f t="shared" si="7"/>
        <v xml:space="preserve"> </v>
      </c>
      <c r="O46" s="62">
        <f t="shared" si="8"/>
        <v>0</v>
      </c>
      <c r="P46" s="63">
        <f t="shared" si="9"/>
        <v>0</v>
      </c>
      <c r="Q46" s="63">
        <f t="shared" si="10"/>
        <v>0</v>
      </c>
      <c r="R46" s="40" t="str">
        <f t="shared" si="11"/>
        <v xml:space="preserve"> </v>
      </c>
      <c r="S46" s="41" t="str">
        <f t="shared" si="12"/>
        <v xml:space="preserve"> </v>
      </c>
      <c r="T46" s="42" t="str">
        <f t="shared" si="13"/>
        <v xml:space="preserve"> </v>
      </c>
    </row>
    <row r="47" spans="1:21" ht="16.7" hidden="1" customHeight="1" outlineLevel="1">
      <c r="B47" s="103"/>
      <c r="C47" s="121"/>
      <c r="D47" s="104">
        <f>C47/C$5</f>
        <v>0</v>
      </c>
      <c r="E47" s="74"/>
      <c r="F47" s="105">
        <f t="shared" si="25"/>
        <v>0</v>
      </c>
      <c r="G47" s="75">
        <f t="shared" si="26"/>
        <v>0</v>
      </c>
      <c r="H47" s="421" t="str">
        <f t="shared" si="28"/>
        <v xml:space="preserve"> </v>
      </c>
      <c r="I47" s="79"/>
      <c r="J47" s="105">
        <f t="shared" si="22"/>
        <v>0</v>
      </c>
      <c r="K47" s="79"/>
      <c r="L47" s="423">
        <f t="shared" si="23"/>
        <v>0</v>
      </c>
      <c r="M47" s="77">
        <f t="shared" si="27"/>
        <v>0</v>
      </c>
      <c r="N47" s="78" t="str">
        <f t="shared" si="7"/>
        <v xml:space="preserve"> </v>
      </c>
      <c r="O47" s="79">
        <f t="shared" si="8"/>
        <v>0</v>
      </c>
      <c r="P47" s="77">
        <f t="shared" si="9"/>
        <v>0</v>
      </c>
      <c r="Q47" s="77">
        <f t="shared" si="10"/>
        <v>0</v>
      </c>
      <c r="R47" s="78" t="str">
        <f t="shared" si="11"/>
        <v xml:space="preserve"> </v>
      </c>
      <c r="S47" s="80" t="str">
        <f t="shared" si="12"/>
        <v xml:space="preserve"> </v>
      </c>
      <c r="T47" s="81" t="str">
        <f t="shared" si="13"/>
        <v xml:space="preserve"> </v>
      </c>
    </row>
    <row r="48" spans="1:21" ht="16.7" hidden="1" customHeight="1" outlineLevel="1" thickBot="1">
      <c r="B48" s="122"/>
      <c r="C48" s="123"/>
      <c r="D48" s="424">
        <f t="shared" si="24"/>
        <v>0</v>
      </c>
      <c r="E48" s="123"/>
      <c r="F48" s="124">
        <f t="shared" si="25"/>
        <v>0</v>
      </c>
      <c r="G48" s="125">
        <f t="shared" si="26"/>
        <v>0</v>
      </c>
      <c r="H48" s="425" t="str">
        <f t="shared" si="28"/>
        <v xml:space="preserve"> </v>
      </c>
      <c r="I48" s="426"/>
      <c r="J48" s="124">
        <f t="shared" si="22"/>
        <v>0</v>
      </c>
      <c r="K48" s="426"/>
      <c r="L48" s="124">
        <f t="shared" si="23"/>
        <v>0</v>
      </c>
      <c r="M48" s="126">
        <f t="shared" si="27"/>
        <v>0</v>
      </c>
      <c r="N48" s="127" t="str">
        <f t="shared" si="7"/>
        <v xml:space="preserve"> </v>
      </c>
      <c r="O48" s="426">
        <f t="shared" si="8"/>
        <v>0</v>
      </c>
      <c r="P48" s="126">
        <f t="shared" si="9"/>
        <v>0</v>
      </c>
      <c r="Q48" s="126">
        <f t="shared" si="10"/>
        <v>0</v>
      </c>
      <c r="R48" s="127" t="str">
        <f t="shared" si="11"/>
        <v xml:space="preserve"> </v>
      </c>
      <c r="S48" s="427" t="str">
        <f t="shared" si="12"/>
        <v xml:space="preserve"> </v>
      </c>
      <c r="T48" s="128" t="str">
        <f t="shared" si="13"/>
        <v xml:space="preserve"> </v>
      </c>
    </row>
    <row r="49" spans="1:21" ht="14.25" collapsed="1" thickBot="1">
      <c r="A49" s="367"/>
      <c r="B49" s="156" t="s">
        <v>199</v>
      </c>
      <c r="C49" s="368">
        <v>25798456655</v>
      </c>
      <c r="D49" s="369">
        <f t="shared" si="24"/>
        <v>6.9501629502166526E-2</v>
      </c>
      <c r="E49" s="368">
        <v>26597921181</v>
      </c>
      <c r="F49" s="157">
        <f t="shared" si="25"/>
        <v>8.0718595940559357E-2</v>
      </c>
      <c r="G49" s="370">
        <f t="shared" si="2"/>
        <v>-799464526</v>
      </c>
      <c r="H49" s="371">
        <f t="shared" si="3"/>
        <v>-3.005740638749959E-2</v>
      </c>
      <c r="I49" s="372">
        <v>21208785381</v>
      </c>
      <c r="J49" s="157">
        <f t="shared" si="22"/>
        <v>0.10849549458552991</v>
      </c>
      <c r="K49" s="372">
        <v>21603769662</v>
      </c>
      <c r="L49" s="157">
        <f t="shared" si="23"/>
        <v>0.11257430166556004</v>
      </c>
      <c r="M49" s="373">
        <f>I49-K49</f>
        <v>-394984281</v>
      </c>
      <c r="N49" s="374">
        <f t="shared" si="7"/>
        <v>-1.8283118510319916E-2</v>
      </c>
      <c r="O49" s="372">
        <f t="shared" si="8"/>
        <v>4589671274</v>
      </c>
      <c r="P49" s="373">
        <f t="shared" si="9"/>
        <v>4994151519</v>
      </c>
      <c r="Q49" s="373">
        <f t="shared" si="10"/>
        <v>-404480245</v>
      </c>
      <c r="R49" s="374">
        <f t="shared" si="11"/>
        <v>-8.0990783611825781E-2</v>
      </c>
      <c r="S49" s="375">
        <f t="shared" si="12"/>
        <v>1.2164042490670721</v>
      </c>
      <c r="T49" s="376">
        <f t="shared" si="13"/>
        <v>1.2311703742974298</v>
      </c>
      <c r="U49" s="4"/>
    </row>
    <row r="50" spans="1:21">
      <c r="A50" s="1" t="s">
        <v>200</v>
      </c>
      <c r="B50" s="129" t="s">
        <v>201</v>
      </c>
      <c r="C50" s="130">
        <v>10522740738</v>
      </c>
      <c r="D50" s="131">
        <f t="shared" si="24"/>
        <v>2.8348503086834377E-2</v>
      </c>
      <c r="E50" s="130">
        <v>11446398648</v>
      </c>
      <c r="F50" s="132">
        <f t="shared" si="25"/>
        <v>3.4737196984495303E-2</v>
      </c>
      <c r="G50" s="133">
        <f t="shared" si="2"/>
        <v>-923657910</v>
      </c>
      <c r="H50" s="428">
        <f t="shared" si="3"/>
        <v>-8.069419372890603E-2</v>
      </c>
      <c r="I50" s="134">
        <v>6754044172</v>
      </c>
      <c r="J50" s="132">
        <f t="shared" si="22"/>
        <v>3.4550934894655667E-2</v>
      </c>
      <c r="K50" s="134">
        <v>8149234379</v>
      </c>
      <c r="L50" s="132">
        <f t="shared" si="23"/>
        <v>4.2464550570475289E-2</v>
      </c>
      <c r="M50" s="135">
        <f>I50-K50</f>
        <v>-1395190207</v>
      </c>
      <c r="N50" s="136">
        <f t="shared" si="7"/>
        <v>-0.17120506566792415</v>
      </c>
      <c r="O50" s="134">
        <f t="shared" si="8"/>
        <v>3768696566</v>
      </c>
      <c r="P50" s="135">
        <f t="shared" si="9"/>
        <v>3297164269</v>
      </c>
      <c r="Q50" s="135">
        <f t="shared" si="10"/>
        <v>471532297</v>
      </c>
      <c r="R50" s="136">
        <f t="shared" si="11"/>
        <v>0.14301146637835291</v>
      </c>
      <c r="S50" s="137">
        <f t="shared" si="12"/>
        <v>1.5579911042962602</v>
      </c>
      <c r="T50" s="138">
        <f t="shared" si="13"/>
        <v>1.4045980414425874</v>
      </c>
      <c r="U50" s="4"/>
    </row>
    <row r="51" spans="1:21">
      <c r="A51" s="1" t="s">
        <v>202</v>
      </c>
      <c r="B51" s="139" t="s">
        <v>203</v>
      </c>
      <c r="C51" s="107">
        <v>106303692</v>
      </c>
      <c r="D51" s="106">
        <f t="shared" si="24"/>
        <v>2.8638456613506378E-4</v>
      </c>
      <c r="E51" s="107">
        <v>459247461</v>
      </c>
      <c r="F51" s="108">
        <f t="shared" si="25"/>
        <v>1.3937108087855865E-3</v>
      </c>
      <c r="G51" s="109">
        <f t="shared" si="2"/>
        <v>-352943769</v>
      </c>
      <c r="H51" s="429">
        <f t="shared" si="3"/>
        <v>-0.7685263370459875</v>
      </c>
      <c r="I51" s="86">
        <v>0</v>
      </c>
      <c r="J51" s="108">
        <f t="shared" si="22"/>
        <v>0</v>
      </c>
      <c r="K51" s="86">
        <v>47765621</v>
      </c>
      <c r="L51" s="108">
        <f t="shared" si="23"/>
        <v>2.4890014621638072E-4</v>
      </c>
      <c r="M51" s="87">
        <f>I51-K51</f>
        <v>-47765621</v>
      </c>
      <c r="N51" s="89">
        <f t="shared" si="7"/>
        <v>-1</v>
      </c>
      <c r="O51" s="86">
        <f t="shared" si="8"/>
        <v>106303692</v>
      </c>
      <c r="P51" s="87">
        <f t="shared" si="9"/>
        <v>411481840</v>
      </c>
      <c r="Q51" s="87">
        <f t="shared" si="10"/>
        <v>-305178148</v>
      </c>
      <c r="R51" s="89">
        <f t="shared" si="11"/>
        <v>-0.74165641915084268</v>
      </c>
      <c r="S51" s="90" t="str">
        <f t="shared" si="12"/>
        <v xml:space="preserve"> </v>
      </c>
      <c r="T51" s="91">
        <f t="shared" si="13"/>
        <v>9.614602540182613</v>
      </c>
      <c r="U51" s="4"/>
    </row>
    <row r="52" spans="1:21">
      <c r="B52" s="140" t="s">
        <v>204</v>
      </c>
      <c r="C52" s="141">
        <v>10629044430</v>
      </c>
      <c r="D52" s="142">
        <f t="shared" si="24"/>
        <v>2.8634887652969444E-2</v>
      </c>
      <c r="E52" s="141">
        <v>11905646109</v>
      </c>
      <c r="F52" s="143">
        <f t="shared" si="25"/>
        <v>3.6130907793280889E-2</v>
      </c>
      <c r="G52" s="144">
        <f t="shared" si="2"/>
        <v>-1276601679</v>
      </c>
      <c r="H52" s="430">
        <f t="shared" si="3"/>
        <v>-0.10722657697972064</v>
      </c>
      <c r="I52" s="145">
        <v>6754044172</v>
      </c>
      <c r="J52" s="143">
        <f t="shared" si="22"/>
        <v>3.4550934894655667E-2</v>
      </c>
      <c r="K52" s="145">
        <v>8197000000</v>
      </c>
      <c r="L52" s="113">
        <f t="shared" si="23"/>
        <v>4.2713450716691671E-2</v>
      </c>
      <c r="M52" s="146">
        <f>I52-K52</f>
        <v>-1442955828</v>
      </c>
      <c r="N52" s="147">
        <f t="shared" si="7"/>
        <v>-0.17603462583872148</v>
      </c>
      <c r="O52" s="145">
        <f t="shared" si="8"/>
        <v>3875000258</v>
      </c>
      <c r="P52" s="146">
        <f t="shared" si="9"/>
        <v>3708646109</v>
      </c>
      <c r="Q52" s="146">
        <f t="shared" si="10"/>
        <v>166354149</v>
      </c>
      <c r="R52" s="147">
        <f t="shared" si="11"/>
        <v>4.4855762483321918E-2</v>
      </c>
      <c r="S52" s="148">
        <f t="shared" si="12"/>
        <v>1.5737303694376845</v>
      </c>
      <c r="T52" s="149">
        <f t="shared" si="13"/>
        <v>1.4524394423569598</v>
      </c>
      <c r="U52" s="4"/>
    </row>
    <row r="53" spans="1:21">
      <c r="B53" s="140" t="s">
        <v>205</v>
      </c>
      <c r="C53" s="141">
        <v>15169412225</v>
      </c>
      <c r="D53" s="142">
        <f t="shared" si="24"/>
        <v>4.0866741849197086E-2</v>
      </c>
      <c r="E53" s="141">
        <v>14692275072</v>
      </c>
      <c r="F53" s="143">
        <f t="shared" si="25"/>
        <v>4.4587688147278474E-2</v>
      </c>
      <c r="G53" s="144">
        <f>C53-E53</f>
        <v>477137153</v>
      </c>
      <c r="H53" s="430">
        <f t="shared" si="3"/>
        <v>3.2475375710145159E-2</v>
      </c>
      <c r="I53" s="145">
        <v>14454741209</v>
      </c>
      <c r="J53" s="143">
        <f t="shared" si="22"/>
        <v>7.3944559690874254E-2</v>
      </c>
      <c r="K53" s="145">
        <v>13406769662</v>
      </c>
      <c r="L53" s="113">
        <f t="shared" si="23"/>
        <v>6.9860850948868375E-2</v>
      </c>
      <c r="M53" s="146">
        <f>I53-K53</f>
        <v>1047971547</v>
      </c>
      <c r="N53" s="147">
        <f>IF(ISERROR(M53/K53)," ",IF(K53&lt;0,(M53/K53)*-1,M53/K53))</f>
        <v>7.8167341829580239E-2</v>
      </c>
      <c r="O53" s="145">
        <f t="shared" si="8"/>
        <v>714671016</v>
      </c>
      <c r="P53" s="146">
        <f t="shared" si="9"/>
        <v>1285505410</v>
      </c>
      <c r="Q53" s="146">
        <f t="shared" si="10"/>
        <v>-570834394</v>
      </c>
      <c r="R53" s="147">
        <f t="shared" si="11"/>
        <v>-0.44405444703651614</v>
      </c>
      <c r="S53" s="148">
        <f t="shared" si="12"/>
        <v>1.0494419793247507</v>
      </c>
      <c r="T53" s="149">
        <f t="shared" si="13"/>
        <v>1.0958847986807458</v>
      </c>
      <c r="U53" s="4"/>
    </row>
    <row r="54" spans="1:21">
      <c r="A54" s="1" t="s">
        <v>206</v>
      </c>
      <c r="B54" s="110" t="s">
        <v>207</v>
      </c>
      <c r="C54" s="150">
        <v>559923485</v>
      </c>
      <c r="D54" s="112">
        <f t="shared" si="24"/>
        <v>1.5084466146345877E-3</v>
      </c>
      <c r="E54" s="111">
        <v>804186076</v>
      </c>
      <c r="F54" s="113">
        <f t="shared" si="25"/>
        <v>2.4405204635329866E-3</v>
      </c>
      <c r="G54" s="114">
        <f t="shared" si="2"/>
        <v>-244262591</v>
      </c>
      <c r="H54" s="412">
        <f t="shared" si="3"/>
        <v>-0.30373889612085253</v>
      </c>
      <c r="I54" s="115">
        <v>0</v>
      </c>
      <c r="J54" s="113"/>
      <c r="K54" s="115">
        <v>0</v>
      </c>
      <c r="L54" s="113"/>
      <c r="M54" s="116"/>
      <c r="N54" s="117" t="str">
        <f t="shared" si="7"/>
        <v xml:space="preserve"> </v>
      </c>
      <c r="O54" s="115">
        <f t="shared" si="8"/>
        <v>559923485</v>
      </c>
      <c r="P54" s="116">
        <f t="shared" si="9"/>
        <v>804186076</v>
      </c>
      <c r="Q54" s="116">
        <f t="shared" si="10"/>
        <v>-244262591</v>
      </c>
      <c r="R54" s="117">
        <f t="shared" si="11"/>
        <v>-0.30373889612085253</v>
      </c>
      <c r="S54" s="118" t="str">
        <f t="shared" si="12"/>
        <v xml:space="preserve"> </v>
      </c>
      <c r="T54" s="119" t="str">
        <f t="shared" si="13"/>
        <v xml:space="preserve"> </v>
      </c>
      <c r="U54" s="4"/>
    </row>
    <row r="55" spans="1:21">
      <c r="A55" s="380"/>
      <c r="B55" s="110" t="s">
        <v>208</v>
      </c>
      <c r="C55" s="150">
        <v>0</v>
      </c>
      <c r="D55" s="112">
        <f t="shared" si="24"/>
        <v>0</v>
      </c>
      <c r="E55" s="111">
        <v>0</v>
      </c>
      <c r="F55" s="113">
        <f t="shared" si="25"/>
        <v>0</v>
      </c>
      <c r="G55" s="114">
        <f t="shared" si="2"/>
        <v>0</v>
      </c>
      <c r="H55" s="412" t="str">
        <f t="shared" si="3"/>
        <v xml:space="preserve"> </v>
      </c>
      <c r="I55" s="115">
        <v>0</v>
      </c>
      <c r="J55" s="113"/>
      <c r="K55" s="115">
        <v>0</v>
      </c>
      <c r="L55" s="113"/>
      <c r="M55" s="116"/>
      <c r="N55" s="117" t="str">
        <f t="shared" si="7"/>
        <v xml:space="preserve"> </v>
      </c>
      <c r="O55" s="115">
        <f t="shared" si="8"/>
        <v>0</v>
      </c>
      <c r="P55" s="116">
        <f t="shared" si="9"/>
        <v>0</v>
      </c>
      <c r="Q55" s="116">
        <f t="shared" si="10"/>
        <v>0</v>
      </c>
      <c r="R55" s="117" t="str">
        <f t="shared" si="11"/>
        <v xml:space="preserve"> </v>
      </c>
      <c r="S55" s="118" t="str">
        <f t="shared" si="12"/>
        <v xml:space="preserve"> </v>
      </c>
      <c r="T55" s="119" t="str">
        <f t="shared" si="13"/>
        <v xml:space="preserve"> </v>
      </c>
      <c r="U55" s="4"/>
    </row>
    <row r="56" spans="1:21" ht="14.25" thickBot="1">
      <c r="A56" s="380"/>
      <c r="B56" s="95" t="s">
        <v>209</v>
      </c>
      <c r="C56" s="151">
        <v>11188967915</v>
      </c>
      <c r="D56" s="97">
        <f t="shared" si="24"/>
        <v>3.014333426760403E-2</v>
      </c>
      <c r="E56" s="99">
        <v>12709832185</v>
      </c>
      <c r="F56" s="97">
        <f t="shared" si="25"/>
        <v>3.8571428256813881E-2</v>
      </c>
      <c r="G56" s="98">
        <f t="shared" si="2"/>
        <v>-1520864270</v>
      </c>
      <c r="H56" s="100">
        <f t="shared" si="3"/>
        <v>-0.11966045246410939</v>
      </c>
      <c r="I56" s="431">
        <v>0</v>
      </c>
      <c r="J56" s="97"/>
      <c r="K56" s="431">
        <v>0</v>
      </c>
      <c r="L56" s="97"/>
      <c r="M56" s="432"/>
      <c r="N56" s="100"/>
      <c r="O56" s="431">
        <f t="shared" si="8"/>
        <v>11188967915</v>
      </c>
      <c r="P56" s="432">
        <f t="shared" si="9"/>
        <v>12709832185</v>
      </c>
      <c r="Q56" s="432">
        <f t="shared" si="10"/>
        <v>-1520864270</v>
      </c>
      <c r="R56" s="100">
        <f t="shared" si="11"/>
        <v>-0.11966045246410939</v>
      </c>
      <c r="S56" s="101" t="str">
        <f t="shared" si="12"/>
        <v xml:space="preserve"> </v>
      </c>
      <c r="T56" s="102" t="str">
        <f t="shared" si="13"/>
        <v xml:space="preserve"> </v>
      </c>
      <c r="U56" s="4"/>
    </row>
    <row r="57" spans="1:21" ht="14.25" thickBot="1">
      <c r="A57" s="367"/>
      <c r="B57" s="156" t="s">
        <v>210</v>
      </c>
      <c r="C57" s="433">
        <v>14609488740</v>
      </c>
      <c r="D57" s="157">
        <f t="shared" si="24"/>
        <v>3.9358295234562503E-2</v>
      </c>
      <c r="E57" s="434">
        <v>13888088996</v>
      </c>
      <c r="F57" s="157">
        <f t="shared" si="25"/>
        <v>4.2147167683745483E-2</v>
      </c>
      <c r="G57" s="370">
        <f t="shared" si="2"/>
        <v>721399744</v>
      </c>
      <c r="H57" s="374">
        <f t="shared" si="3"/>
        <v>5.1943773128741835E-2</v>
      </c>
      <c r="I57" s="372">
        <v>14454741209</v>
      </c>
      <c r="J57" s="157">
        <f>I57/I$5</f>
        <v>7.3944559690874254E-2</v>
      </c>
      <c r="K57" s="372">
        <v>13406769662</v>
      </c>
      <c r="L57" s="157">
        <f>K57/K$5</f>
        <v>6.9860850948868375E-2</v>
      </c>
      <c r="M57" s="373">
        <f>I57-K57</f>
        <v>1047971547</v>
      </c>
      <c r="N57" s="374">
        <f>IF(ISERROR(M57/K57)," ",IF(K57&lt;0,(M57/K57)*-1,M57/K57))</f>
        <v>7.8167341829580239E-2</v>
      </c>
      <c r="O57" s="372">
        <f t="shared" si="8"/>
        <v>154747531</v>
      </c>
      <c r="P57" s="373">
        <f t="shared" si="9"/>
        <v>481319334</v>
      </c>
      <c r="Q57" s="373">
        <f t="shared" si="10"/>
        <v>-326571803</v>
      </c>
      <c r="R57" s="374">
        <f t="shared" si="11"/>
        <v>-0.67849300855219752</v>
      </c>
      <c r="S57" s="375">
        <f t="shared" si="12"/>
        <v>1.0107056590472647</v>
      </c>
      <c r="T57" s="376">
        <f t="shared" si="13"/>
        <v>1.0359012160374654</v>
      </c>
      <c r="U57" s="4"/>
    </row>
    <row r="58" spans="1:21">
      <c r="B58" s="435"/>
      <c r="C58" s="61"/>
      <c r="D58" s="436"/>
      <c r="E58" s="61"/>
      <c r="F58" s="436"/>
      <c r="G58" s="61"/>
      <c r="H58" s="436"/>
      <c r="I58" s="62"/>
      <c r="J58" s="436"/>
      <c r="K58" s="62"/>
      <c r="L58" s="436"/>
      <c r="M58" s="62"/>
      <c r="N58" s="436"/>
      <c r="O58" s="62"/>
      <c r="P58" s="62"/>
      <c r="Q58" s="62"/>
      <c r="R58" s="436"/>
      <c r="S58" s="436"/>
      <c r="T58" s="436"/>
      <c r="U58" s="4"/>
    </row>
    <row r="59" spans="1:21">
      <c r="B59" s="435"/>
      <c r="C59" s="61"/>
      <c r="D59" s="436"/>
      <c r="E59" s="61"/>
      <c r="F59" s="436"/>
      <c r="G59" s="61"/>
      <c r="H59" s="436"/>
      <c r="I59" s="62"/>
      <c r="J59" s="436"/>
      <c r="K59" s="62"/>
      <c r="L59" s="436"/>
      <c r="M59" s="62"/>
      <c r="N59" s="436"/>
      <c r="O59" s="62"/>
      <c r="P59" s="62"/>
      <c r="Q59" s="62"/>
      <c r="R59" s="436"/>
      <c r="S59" s="436"/>
      <c r="T59" s="436"/>
      <c r="U59" s="4"/>
    </row>
    <row r="60" spans="1:21">
      <c r="B60" s="437" t="s">
        <v>211</v>
      </c>
      <c r="C60" s="61"/>
      <c r="D60" s="436"/>
      <c r="E60" s="61"/>
      <c r="F60" s="436"/>
      <c r="G60" s="61"/>
      <c r="H60" s="436"/>
      <c r="I60" s="62"/>
      <c r="J60" s="436"/>
      <c r="K60" s="62"/>
      <c r="L60" s="436"/>
      <c r="M60" s="62"/>
      <c r="N60" s="436"/>
      <c r="O60" s="62"/>
      <c r="P60" s="62"/>
      <c r="Q60" s="62"/>
      <c r="R60" s="436"/>
      <c r="S60" s="436"/>
      <c r="T60" s="436"/>
      <c r="U60" s="4"/>
    </row>
    <row r="61" spans="1:21">
      <c r="B61" s="1" t="s">
        <v>212</v>
      </c>
      <c r="C61" s="61"/>
      <c r="D61" s="436"/>
      <c r="E61" s="61"/>
      <c r="F61" s="436"/>
      <c r="G61" s="61"/>
      <c r="H61" s="436"/>
      <c r="I61" s="62"/>
      <c r="J61" s="436"/>
      <c r="K61" s="62"/>
      <c r="L61" s="436"/>
      <c r="M61" s="62"/>
      <c r="N61" s="436"/>
      <c r="O61" s="62"/>
      <c r="P61" s="62"/>
      <c r="Q61" s="62"/>
      <c r="R61" s="436"/>
      <c r="S61" s="436"/>
      <c r="T61" s="436"/>
      <c r="U61" s="4"/>
    </row>
    <row r="62" spans="1:21">
      <c r="C62" s="61"/>
      <c r="D62" s="436"/>
      <c r="E62" s="61"/>
      <c r="F62" s="436"/>
      <c r="G62" s="61"/>
      <c r="H62" s="436"/>
      <c r="I62" s="62"/>
      <c r="J62" s="436"/>
      <c r="K62" s="62"/>
      <c r="L62" s="436"/>
      <c r="M62" s="62"/>
      <c r="N62" s="436"/>
      <c r="O62" s="62"/>
      <c r="P62" s="62"/>
      <c r="Q62" s="62"/>
      <c r="R62" s="436"/>
      <c r="S62" s="436"/>
      <c r="T62" s="436"/>
      <c r="U62" s="4"/>
    </row>
    <row r="63" spans="1:21">
      <c r="C63" s="61"/>
      <c r="D63" s="436"/>
      <c r="E63" s="61"/>
      <c r="F63" s="436"/>
      <c r="G63" s="61"/>
      <c r="H63" s="436"/>
      <c r="I63" s="62"/>
      <c r="J63" s="436"/>
      <c r="K63" s="62"/>
      <c r="L63" s="436"/>
      <c r="M63" s="62"/>
      <c r="N63" s="436"/>
      <c r="O63" s="62"/>
      <c r="P63" s="62"/>
      <c r="Q63" s="62"/>
      <c r="R63" s="436"/>
      <c r="S63" s="436"/>
      <c r="T63" s="436"/>
      <c r="U63" s="4"/>
    </row>
    <row r="64" spans="1:21">
      <c r="B64" s="4"/>
      <c r="C64" s="387"/>
      <c r="D64" s="438"/>
      <c r="E64" s="387"/>
      <c r="F64" s="438"/>
      <c r="G64" s="387"/>
      <c r="H64" s="438"/>
      <c r="I64" s="439"/>
      <c r="O64" s="439"/>
      <c r="U64" s="4"/>
    </row>
    <row r="65" spans="2:20" s="4" customFormat="1">
      <c r="C65" s="387"/>
      <c r="D65" s="438"/>
      <c r="E65" s="387"/>
      <c r="F65" s="438"/>
      <c r="G65" s="387"/>
      <c r="H65" s="438"/>
      <c r="I65" s="439"/>
      <c r="J65" s="5"/>
      <c r="K65" s="1"/>
      <c r="L65" s="5"/>
      <c r="M65" s="1"/>
      <c r="N65" s="5"/>
      <c r="O65" s="439"/>
      <c r="P65" s="1"/>
      <c r="Q65" s="1"/>
      <c r="R65" s="5"/>
      <c r="S65" s="5"/>
      <c r="T65" s="5"/>
    </row>
    <row r="66" spans="2:20" s="4" customFormat="1">
      <c r="B66" s="387"/>
      <c r="C66" s="387"/>
      <c r="D66" s="438"/>
      <c r="E66" s="387"/>
      <c r="F66" s="438"/>
      <c r="G66" s="387"/>
      <c r="H66" s="438"/>
      <c r="I66" s="1"/>
      <c r="J66" s="5"/>
      <c r="K66" s="153"/>
      <c r="L66" s="154"/>
      <c r="M66" s="153"/>
      <c r="N66" s="154"/>
      <c r="O66" s="1"/>
      <c r="P66" s="153"/>
      <c r="Q66" s="153"/>
      <c r="R66" s="154"/>
      <c r="S66" s="5"/>
      <c r="T66" s="154"/>
    </row>
    <row r="67" spans="2:20" s="4" customFormat="1">
      <c r="B67" s="387"/>
      <c r="C67" s="387"/>
      <c r="D67" s="438"/>
      <c r="E67" s="387"/>
      <c r="F67" s="438"/>
      <c r="G67" s="387"/>
      <c r="H67" s="438"/>
      <c r="I67" s="1"/>
      <c r="J67" s="5"/>
      <c r="K67" s="153"/>
      <c r="L67" s="154"/>
      <c r="M67" s="153"/>
      <c r="N67" s="154"/>
      <c r="O67" s="1"/>
      <c r="P67" s="153"/>
      <c r="Q67" s="153"/>
      <c r="R67" s="154"/>
      <c r="S67" s="5"/>
      <c r="T67" s="154"/>
    </row>
    <row r="68" spans="2:20" s="4" customFormat="1">
      <c r="B68" s="387"/>
      <c r="C68" s="387"/>
      <c r="D68" s="438"/>
      <c r="E68" s="387"/>
      <c r="F68" s="438"/>
      <c r="G68" s="387"/>
      <c r="H68" s="438"/>
      <c r="I68" s="1"/>
      <c r="J68" s="5"/>
      <c r="K68" s="153"/>
      <c r="L68" s="154"/>
      <c r="M68" s="153"/>
      <c r="N68" s="154"/>
      <c r="O68" s="1"/>
      <c r="P68" s="153"/>
      <c r="Q68" s="153"/>
      <c r="R68" s="154"/>
      <c r="S68" s="5"/>
      <c r="T68" s="154"/>
    </row>
    <row r="69" spans="2:20" s="4" customFormat="1">
      <c r="B69" s="387"/>
      <c r="C69" s="387"/>
      <c r="D69" s="438"/>
      <c r="E69" s="387"/>
      <c r="F69" s="438"/>
      <c r="G69" s="387"/>
      <c r="H69" s="438"/>
      <c r="I69" s="1"/>
      <c r="J69" s="5"/>
      <c r="K69" s="1"/>
      <c r="L69" s="5"/>
      <c r="M69" s="1"/>
      <c r="N69" s="5"/>
      <c r="O69" s="1"/>
      <c r="P69" s="1"/>
      <c r="Q69" s="1"/>
      <c r="R69" s="5"/>
      <c r="S69" s="5"/>
      <c r="T69" s="5"/>
    </row>
    <row r="70" spans="2:20" s="4" customFormat="1">
      <c r="B70" s="387"/>
      <c r="C70" s="387"/>
      <c r="D70" s="438"/>
      <c r="E70" s="387"/>
      <c r="F70" s="438"/>
      <c r="G70" s="387"/>
      <c r="H70" s="438"/>
      <c r="I70" s="1"/>
      <c r="J70" s="5"/>
      <c r="K70" s="1"/>
      <c r="L70" s="5"/>
      <c r="M70" s="1"/>
      <c r="N70" s="5"/>
      <c r="O70" s="1"/>
      <c r="P70" s="1"/>
      <c r="Q70" s="1"/>
      <c r="R70" s="5"/>
      <c r="S70" s="5"/>
      <c r="T70" s="5"/>
    </row>
    <row r="71" spans="2:20" s="4" customFormat="1">
      <c r="B71" s="387"/>
      <c r="C71" s="387"/>
      <c r="D71" s="438"/>
      <c r="E71" s="387"/>
      <c r="F71" s="438"/>
      <c r="G71" s="387"/>
      <c r="H71" s="438"/>
      <c r="I71" s="1"/>
      <c r="J71" s="5"/>
      <c r="K71" s="1"/>
      <c r="L71" s="5"/>
      <c r="M71" s="1"/>
      <c r="N71" s="5"/>
      <c r="O71" s="1"/>
      <c r="P71" s="1"/>
      <c r="Q71" s="1"/>
      <c r="R71" s="5"/>
      <c r="S71" s="5"/>
      <c r="T71" s="5"/>
    </row>
    <row r="72" spans="2:20" s="4" customFormat="1">
      <c r="B72" s="387"/>
      <c r="C72" s="387"/>
      <c r="D72" s="438"/>
      <c r="E72" s="387"/>
      <c r="F72" s="438"/>
      <c r="G72" s="387"/>
      <c r="H72" s="438"/>
      <c r="I72" s="1"/>
      <c r="J72" s="5"/>
      <c r="K72" s="1"/>
      <c r="L72" s="5"/>
      <c r="M72" s="1"/>
      <c r="N72" s="5"/>
      <c r="O72" s="1"/>
      <c r="P72" s="1"/>
      <c r="Q72" s="1"/>
      <c r="R72" s="5"/>
      <c r="S72" s="5"/>
      <c r="T72" s="5"/>
    </row>
    <row r="73" spans="2:20" s="4" customFormat="1">
      <c r="B73" s="387"/>
      <c r="C73" s="387"/>
      <c r="D73" s="438"/>
      <c r="E73" s="387"/>
      <c r="F73" s="438"/>
      <c r="G73" s="387"/>
      <c r="H73" s="438"/>
      <c r="I73" s="1"/>
      <c r="J73" s="5"/>
      <c r="K73" s="1"/>
      <c r="L73" s="5"/>
      <c r="M73" s="1"/>
      <c r="N73" s="5"/>
      <c r="O73" s="1"/>
      <c r="P73" s="1"/>
      <c r="Q73" s="1"/>
      <c r="R73" s="5"/>
      <c r="S73" s="5"/>
      <c r="T73" s="5"/>
    </row>
    <row r="74" spans="2:20" s="4" customFormat="1">
      <c r="B74" s="387"/>
      <c r="C74" s="387"/>
      <c r="D74" s="438"/>
      <c r="E74" s="387"/>
      <c r="F74" s="438"/>
      <c r="G74" s="387"/>
      <c r="H74" s="438"/>
      <c r="I74" s="1"/>
      <c r="J74" s="5"/>
      <c r="K74" s="1"/>
      <c r="L74" s="5"/>
      <c r="M74" s="1"/>
      <c r="N74" s="5"/>
      <c r="O74" s="1"/>
      <c r="P74" s="1"/>
      <c r="Q74" s="1"/>
      <c r="R74" s="5"/>
      <c r="S74" s="5"/>
      <c r="T74" s="5"/>
    </row>
    <row r="75" spans="2:20" s="4" customFormat="1">
      <c r="B75" s="387"/>
      <c r="C75" s="387"/>
      <c r="D75" s="438"/>
      <c r="E75" s="387"/>
      <c r="F75" s="438"/>
      <c r="G75" s="387"/>
      <c r="H75" s="438"/>
      <c r="I75" s="1"/>
      <c r="J75" s="5"/>
      <c r="K75" s="1"/>
      <c r="L75" s="5"/>
      <c r="M75" s="1"/>
      <c r="N75" s="5"/>
      <c r="O75" s="1"/>
      <c r="P75" s="1"/>
      <c r="Q75" s="1"/>
      <c r="R75" s="5"/>
      <c r="S75" s="5"/>
      <c r="T75" s="5"/>
    </row>
    <row r="76" spans="2:20" s="4" customFormat="1">
      <c r="B76" s="387"/>
      <c r="C76" s="387"/>
      <c r="D76" s="438"/>
      <c r="E76" s="387"/>
      <c r="F76" s="438"/>
      <c r="G76" s="387"/>
      <c r="H76" s="438"/>
      <c r="I76" s="1"/>
      <c r="J76" s="5"/>
      <c r="K76" s="1"/>
      <c r="L76" s="5"/>
      <c r="M76" s="1"/>
      <c r="N76" s="5"/>
      <c r="O76" s="1"/>
      <c r="P76" s="1"/>
      <c r="Q76" s="1"/>
      <c r="R76" s="5"/>
      <c r="S76" s="5"/>
      <c r="T76" s="5"/>
    </row>
    <row r="77" spans="2:20" s="4" customFormat="1">
      <c r="B77" s="387"/>
      <c r="C77" s="387"/>
      <c r="D77" s="438"/>
      <c r="E77" s="387"/>
      <c r="F77" s="438"/>
      <c r="G77" s="387"/>
      <c r="H77" s="438"/>
      <c r="I77" s="1"/>
      <c r="J77" s="5"/>
      <c r="K77" s="1"/>
      <c r="L77" s="5"/>
      <c r="M77" s="1"/>
      <c r="N77" s="5"/>
      <c r="O77" s="1"/>
      <c r="P77" s="1"/>
      <c r="Q77" s="1"/>
      <c r="R77" s="5"/>
      <c r="S77" s="5"/>
      <c r="T77" s="5"/>
    </row>
    <row r="78" spans="2:20" s="4" customFormat="1">
      <c r="B78" s="387"/>
      <c r="C78" s="387"/>
      <c r="D78" s="438"/>
      <c r="E78" s="387"/>
      <c r="F78" s="438"/>
      <c r="G78" s="387"/>
      <c r="H78" s="438"/>
      <c r="I78" s="1"/>
      <c r="J78" s="5"/>
      <c r="K78" s="1"/>
      <c r="L78" s="5"/>
      <c r="M78" s="1"/>
      <c r="N78" s="5"/>
      <c r="O78" s="1"/>
      <c r="P78" s="1"/>
      <c r="Q78" s="1"/>
      <c r="R78" s="5"/>
      <c r="S78" s="5"/>
      <c r="T78" s="5"/>
    </row>
    <row r="79" spans="2:20" s="4" customFormat="1">
      <c r="B79" s="387"/>
      <c r="C79" s="387"/>
      <c r="D79" s="438"/>
      <c r="E79" s="387"/>
      <c r="F79" s="438"/>
      <c r="G79" s="387"/>
      <c r="H79" s="438"/>
      <c r="I79" s="1"/>
      <c r="J79" s="5"/>
      <c r="K79" s="1"/>
      <c r="L79" s="5"/>
      <c r="M79" s="1"/>
      <c r="N79" s="5"/>
      <c r="O79" s="1"/>
      <c r="P79" s="1"/>
      <c r="Q79" s="1"/>
      <c r="R79" s="5"/>
      <c r="S79" s="5"/>
      <c r="T79" s="5"/>
    </row>
    <row r="80" spans="2:20" s="4" customFormat="1">
      <c r="B80" s="387"/>
      <c r="C80" s="387"/>
      <c r="D80" s="438"/>
      <c r="E80" s="387"/>
      <c r="F80" s="438"/>
      <c r="G80" s="387"/>
      <c r="H80" s="438"/>
      <c r="I80" s="1"/>
      <c r="J80" s="5"/>
      <c r="K80" s="1"/>
      <c r="L80" s="5"/>
      <c r="M80" s="1"/>
      <c r="N80" s="5"/>
      <c r="O80" s="1"/>
      <c r="P80" s="1"/>
      <c r="Q80" s="1"/>
      <c r="R80" s="5"/>
      <c r="S80" s="5"/>
      <c r="T80" s="5"/>
    </row>
  </sheetData>
  <phoneticPr fontId="9"/>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
  <sheetViews>
    <sheetView workbookViewId="0"/>
  </sheetViews>
  <sheetFormatPr defaultRowHeight="13.5"/>
  <sheetData/>
  <phoneticPr fontId="9"/>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X132"/>
  <sheetViews>
    <sheetView workbookViewId="0"/>
  </sheetViews>
  <sheetFormatPr defaultRowHeight="18.75" outlineLevelRow="1" outlineLevelCol="1"/>
  <cols>
    <col min="1" max="2" width="5.5" style="285" bestFit="1" customWidth="1"/>
    <col min="3" max="3" width="22.75" style="1029" customWidth="1" outlineLevel="1"/>
    <col min="4" max="4" width="29" style="1029" customWidth="1" outlineLevel="1"/>
    <col min="5" max="5" width="5.875" style="287" customWidth="1"/>
    <col min="6" max="6" width="5.875" style="287" hidden="1" customWidth="1" outlineLevel="1"/>
    <col min="7" max="7" width="2" style="287" customWidth="1" collapsed="1"/>
    <col min="8" max="8" width="23" style="287" customWidth="1"/>
    <col min="9" max="9" width="5.625" style="287" hidden="1" customWidth="1" outlineLevel="1"/>
    <col min="10" max="10" width="12.5" style="287" hidden="1" customWidth="1" outlineLevel="1"/>
    <col min="11" max="11" width="11.25" style="288" customWidth="1" collapsed="1"/>
    <col min="12" max="12" width="20.75" style="287" bestFit="1" customWidth="1" collapsed="1"/>
    <col min="13" max="14" width="20.75" style="287" bestFit="1" customWidth="1"/>
    <col min="15" max="15" width="20.75" style="287" bestFit="1" customWidth="1" collapsed="1"/>
    <col min="16" max="17" width="20.75" style="287" bestFit="1" customWidth="1"/>
    <col min="18" max="18" width="20.75" style="287" bestFit="1" customWidth="1" collapsed="1"/>
    <col min="19" max="19" width="23.125" style="287" customWidth="1"/>
    <col min="20" max="20" width="19.75" style="287" customWidth="1"/>
    <col min="21" max="21" width="9" style="285"/>
    <col min="22" max="23" width="18.75" style="285" customWidth="1"/>
    <col min="24" max="24" width="21.5" style="285" bestFit="1" customWidth="1"/>
    <col min="25" max="16384" width="9" style="285"/>
  </cols>
  <sheetData>
    <row r="1" spans="1:24">
      <c r="C1" s="924"/>
      <c r="D1" s="924"/>
    </row>
    <row r="2" spans="1:24" ht="24.75">
      <c r="C2" s="925"/>
      <c r="D2" s="925"/>
      <c r="E2" s="286" t="s">
        <v>458</v>
      </c>
      <c r="F2" s="286"/>
      <c r="G2" s="286"/>
      <c r="H2" s="286"/>
      <c r="I2" s="286"/>
      <c r="J2" s="286"/>
      <c r="K2" s="286"/>
      <c r="L2" s="286"/>
      <c r="M2" s="286"/>
      <c r="N2" s="286"/>
      <c r="O2" s="286"/>
      <c r="P2" s="286"/>
      <c r="Q2" s="286"/>
      <c r="R2" s="286"/>
      <c r="S2" s="286"/>
      <c r="T2" s="286"/>
    </row>
    <row r="3" spans="1:24">
      <c r="C3" s="924"/>
      <c r="D3" s="924"/>
    </row>
    <row r="4" spans="1:24" ht="19.5" thickBot="1">
      <c r="C4" s="924"/>
      <c r="D4" s="924"/>
      <c r="M4" s="926"/>
      <c r="P4" s="926"/>
      <c r="Q4" s="926"/>
      <c r="T4" s="289"/>
      <c r="V4" s="926"/>
      <c r="W4" s="926"/>
      <c r="X4" s="289"/>
    </row>
    <row r="5" spans="1:24" ht="9.75" customHeight="1" thickBot="1">
      <c r="B5" s="445"/>
      <c r="C5" s="924"/>
      <c r="D5" s="924"/>
      <c r="E5" s="927"/>
      <c r="F5" s="928"/>
      <c r="G5" s="928"/>
      <c r="H5" s="929"/>
      <c r="I5" s="930"/>
      <c r="J5" s="930"/>
      <c r="K5" s="931"/>
      <c r="L5" s="440"/>
      <c r="M5" s="441"/>
      <c r="N5" s="441"/>
      <c r="O5" s="441"/>
      <c r="P5" s="441"/>
      <c r="Q5" s="441"/>
      <c r="R5" s="932"/>
      <c r="S5" s="932"/>
      <c r="T5" s="933"/>
      <c r="V5" s="934"/>
      <c r="W5" s="932"/>
      <c r="X5" s="933"/>
    </row>
    <row r="6" spans="1:24" ht="20.25" thickTop="1" thickBot="1">
      <c r="B6" s="445"/>
      <c r="C6" s="924" t="s">
        <v>459</v>
      </c>
      <c r="D6" s="924" t="s">
        <v>460</v>
      </c>
      <c r="E6" s="935"/>
      <c r="F6" s="290"/>
      <c r="G6" s="290"/>
      <c r="H6" s="291"/>
      <c r="I6" s="292"/>
      <c r="J6" s="292"/>
      <c r="K6" s="293"/>
      <c r="L6" s="294" t="s">
        <v>461</v>
      </c>
      <c r="M6" s="295"/>
      <c r="N6" s="296"/>
      <c r="O6" s="295" t="s">
        <v>462</v>
      </c>
      <c r="P6" s="295"/>
      <c r="Q6" s="297"/>
      <c r="R6" s="298" t="s">
        <v>54</v>
      </c>
      <c r="S6" s="936"/>
      <c r="T6" s="937"/>
      <c r="V6" s="938" t="s">
        <v>217</v>
      </c>
      <c r="W6" s="936"/>
      <c r="X6" s="937"/>
    </row>
    <row r="7" spans="1:24" ht="38.25" thickBot="1">
      <c r="A7" s="285" t="s">
        <v>55</v>
      </c>
      <c r="B7" s="445" t="s">
        <v>56</v>
      </c>
      <c r="C7" s="939" t="s">
        <v>463</v>
      </c>
      <c r="D7" s="939" t="s">
        <v>464</v>
      </c>
      <c r="E7" s="940"/>
      <c r="F7" s="941"/>
      <c r="G7" s="942" t="s">
        <v>57</v>
      </c>
      <c r="H7" s="943"/>
      <c r="I7" s="944" t="s">
        <v>58</v>
      </c>
      <c r="J7" s="944" t="s">
        <v>59</v>
      </c>
      <c r="K7" s="945" t="s">
        <v>60</v>
      </c>
      <c r="L7" s="299" t="s">
        <v>61</v>
      </c>
      <c r="M7" s="300" t="s">
        <v>62</v>
      </c>
      <c r="N7" s="301" t="s">
        <v>63</v>
      </c>
      <c r="O7" s="302" t="s">
        <v>61</v>
      </c>
      <c r="P7" s="300" t="s">
        <v>62</v>
      </c>
      <c r="Q7" s="303" t="s">
        <v>63</v>
      </c>
      <c r="R7" s="304" t="s">
        <v>61</v>
      </c>
      <c r="S7" s="305" t="s">
        <v>62</v>
      </c>
      <c r="T7" s="306" t="s">
        <v>63</v>
      </c>
      <c r="V7" s="347" t="s">
        <v>465</v>
      </c>
      <c r="W7" s="305" t="s">
        <v>466</v>
      </c>
      <c r="X7" s="306" t="s">
        <v>111</v>
      </c>
    </row>
    <row r="8" spans="1:24">
      <c r="A8" s="285" t="s">
        <v>64</v>
      </c>
      <c r="B8" s="285" t="s">
        <v>65</v>
      </c>
      <c r="C8" s="924" t="s">
        <v>467</v>
      </c>
      <c r="D8" s="924" t="s">
        <v>467</v>
      </c>
      <c r="E8" s="946"/>
      <c r="F8" s="924"/>
      <c r="G8" s="947" t="s">
        <v>66</v>
      </c>
      <c r="H8" s="947"/>
      <c r="I8" s="948">
        <v>5</v>
      </c>
      <c r="J8" s="948" t="s">
        <v>468</v>
      </c>
      <c r="K8" s="949" t="s">
        <v>33</v>
      </c>
      <c r="L8" s="950">
        <v>0</v>
      </c>
      <c r="M8" s="951">
        <v>0</v>
      </c>
      <c r="N8" s="952">
        <v>0</v>
      </c>
      <c r="O8" s="953">
        <v>0</v>
      </c>
      <c r="P8" s="951">
        <v>0</v>
      </c>
      <c r="Q8" s="954">
        <v>0</v>
      </c>
      <c r="R8" s="955">
        <v>0</v>
      </c>
      <c r="S8" s="951">
        <v>0</v>
      </c>
      <c r="T8" s="952">
        <v>0</v>
      </c>
      <c r="V8" s="950">
        <v>0</v>
      </c>
      <c r="W8" s="951">
        <v>0</v>
      </c>
      <c r="X8" s="956">
        <v>0</v>
      </c>
    </row>
    <row r="9" spans="1:24" s="445" customFormat="1">
      <c r="A9" s="445" t="s">
        <v>64</v>
      </c>
      <c r="B9" s="445" t="s">
        <v>65</v>
      </c>
      <c r="C9" s="924" t="s">
        <v>469</v>
      </c>
      <c r="D9" s="924" t="s">
        <v>469</v>
      </c>
      <c r="E9" s="946"/>
      <c r="F9" s="924"/>
      <c r="G9" s="957" t="s">
        <v>469</v>
      </c>
      <c r="H9" s="957"/>
      <c r="I9" s="948">
        <v>5</v>
      </c>
      <c r="J9" s="948" t="s">
        <v>308</v>
      </c>
      <c r="K9" s="949" t="s">
        <v>448</v>
      </c>
      <c r="L9" s="950">
        <v>0</v>
      </c>
      <c r="M9" s="958">
        <v>0</v>
      </c>
      <c r="N9" s="952">
        <v>0</v>
      </c>
      <c r="O9" s="953">
        <v>-128000000</v>
      </c>
      <c r="P9" s="958">
        <v>-60000000</v>
      </c>
      <c r="Q9" s="954">
        <v>68000000</v>
      </c>
      <c r="R9" s="955">
        <v>-128000000</v>
      </c>
      <c r="S9" s="958">
        <v>-60000000</v>
      </c>
      <c r="T9" s="952">
        <v>68000000</v>
      </c>
      <c r="V9" s="950">
        <v>0</v>
      </c>
      <c r="W9" s="958">
        <v>24000000</v>
      </c>
      <c r="X9" s="956">
        <v>24000000</v>
      </c>
    </row>
    <row r="10" spans="1:24">
      <c r="A10" s="285" t="s">
        <v>64</v>
      </c>
      <c r="B10" s="285" t="s">
        <v>65</v>
      </c>
      <c r="C10" s="924" t="s">
        <v>67</v>
      </c>
      <c r="D10" s="924" t="s">
        <v>470</v>
      </c>
      <c r="E10" s="946"/>
      <c r="F10" s="924"/>
      <c r="G10" s="947" t="s">
        <v>67</v>
      </c>
      <c r="H10" s="947"/>
      <c r="I10" s="948">
        <v>5</v>
      </c>
      <c r="J10" s="948" t="s">
        <v>309</v>
      </c>
      <c r="K10" s="949" t="s">
        <v>29</v>
      </c>
      <c r="L10" s="950">
        <v>0</v>
      </c>
      <c r="M10" s="951">
        <v>0</v>
      </c>
      <c r="N10" s="952">
        <v>0</v>
      </c>
      <c r="O10" s="953">
        <v>0</v>
      </c>
      <c r="P10" s="951">
        <v>0</v>
      </c>
      <c r="Q10" s="954">
        <v>0</v>
      </c>
      <c r="R10" s="955">
        <v>0</v>
      </c>
      <c r="S10" s="951">
        <v>0</v>
      </c>
      <c r="T10" s="952">
        <v>0</v>
      </c>
      <c r="V10" s="950">
        <v>0</v>
      </c>
      <c r="W10" s="951">
        <v>0</v>
      </c>
      <c r="X10" s="956">
        <v>0</v>
      </c>
    </row>
    <row r="11" spans="1:24">
      <c r="A11" s="285" t="s">
        <v>68</v>
      </c>
      <c r="B11" s="285" t="s">
        <v>65</v>
      </c>
      <c r="C11" s="924" t="s">
        <v>69</v>
      </c>
      <c r="D11" s="924" t="s">
        <v>471</v>
      </c>
      <c r="E11" s="946"/>
      <c r="F11" s="924"/>
      <c r="G11" s="947" t="s">
        <v>69</v>
      </c>
      <c r="H11" s="947"/>
      <c r="I11" s="948">
        <v>6</v>
      </c>
      <c r="J11" s="948" t="s">
        <v>310</v>
      </c>
      <c r="K11" s="949" t="s">
        <v>453</v>
      </c>
      <c r="L11" s="950">
        <v>-123319052</v>
      </c>
      <c r="M11" s="951">
        <v>-71936116</v>
      </c>
      <c r="N11" s="952">
        <v>51382936</v>
      </c>
      <c r="O11" s="953">
        <v>0</v>
      </c>
      <c r="P11" s="951">
        <v>0</v>
      </c>
      <c r="Q11" s="954">
        <v>0</v>
      </c>
      <c r="R11" s="955">
        <v>-123319052</v>
      </c>
      <c r="S11" s="951">
        <v>-71936116</v>
      </c>
      <c r="T11" s="952">
        <v>51382936</v>
      </c>
      <c r="V11" s="950">
        <v>0</v>
      </c>
      <c r="W11" s="951">
        <v>0</v>
      </c>
      <c r="X11" s="956">
        <v>0</v>
      </c>
    </row>
    <row r="12" spans="1:24">
      <c r="A12" s="285" t="s">
        <v>64</v>
      </c>
      <c r="B12" s="285" t="s">
        <v>65</v>
      </c>
      <c r="C12" s="924" t="s">
        <v>70</v>
      </c>
      <c r="D12" s="924" t="s">
        <v>472</v>
      </c>
      <c r="E12" s="946"/>
      <c r="F12" s="924"/>
      <c r="G12" s="947" t="s">
        <v>70</v>
      </c>
      <c r="H12" s="947"/>
      <c r="I12" s="948">
        <v>5</v>
      </c>
      <c r="J12" s="948" t="s">
        <v>281</v>
      </c>
      <c r="K12" s="949" t="s">
        <v>29</v>
      </c>
      <c r="L12" s="950">
        <v>-152022917</v>
      </c>
      <c r="M12" s="951">
        <v>0</v>
      </c>
      <c r="N12" s="952">
        <v>152022917</v>
      </c>
      <c r="O12" s="953">
        <v>0</v>
      </c>
      <c r="P12" s="951">
        <v>0</v>
      </c>
      <c r="Q12" s="954">
        <v>0</v>
      </c>
      <c r="R12" s="955">
        <v>-152022917</v>
      </c>
      <c r="S12" s="951">
        <v>0</v>
      </c>
      <c r="T12" s="952">
        <v>152022917</v>
      </c>
      <c r="V12" s="950">
        <v>0</v>
      </c>
      <c r="W12" s="951">
        <v>0</v>
      </c>
      <c r="X12" s="956">
        <v>0</v>
      </c>
    </row>
    <row r="13" spans="1:24">
      <c r="A13" s="285" t="s">
        <v>64</v>
      </c>
      <c r="B13" s="285" t="s">
        <v>65</v>
      </c>
      <c r="C13" s="924" t="s">
        <v>71</v>
      </c>
      <c r="D13" s="924" t="s">
        <v>473</v>
      </c>
      <c r="E13" s="946"/>
      <c r="F13" s="924"/>
      <c r="G13" s="947" t="s">
        <v>71</v>
      </c>
      <c r="H13" s="947"/>
      <c r="I13" s="948">
        <v>9</v>
      </c>
      <c r="J13" s="948" t="s">
        <v>311</v>
      </c>
      <c r="K13" s="949" t="s">
        <v>33</v>
      </c>
      <c r="L13" s="950">
        <v>-71089523</v>
      </c>
      <c r="M13" s="951">
        <v>-6742399</v>
      </c>
      <c r="N13" s="952">
        <v>64347124</v>
      </c>
      <c r="O13" s="953">
        <v>0</v>
      </c>
      <c r="P13" s="951">
        <v>0</v>
      </c>
      <c r="Q13" s="954">
        <v>0</v>
      </c>
      <c r="R13" s="955">
        <v>-71089523</v>
      </c>
      <c r="S13" s="951">
        <v>-6742399</v>
      </c>
      <c r="T13" s="952">
        <v>64347124</v>
      </c>
      <c r="V13" s="950">
        <v>26969596</v>
      </c>
      <c r="W13" s="951">
        <v>0</v>
      </c>
      <c r="X13" s="956">
        <v>26969596</v>
      </c>
    </row>
    <row r="14" spans="1:24">
      <c r="A14" s="285" t="s">
        <v>64</v>
      </c>
      <c r="B14" s="285" t="s">
        <v>65</v>
      </c>
      <c r="C14" s="924" t="s">
        <v>474</v>
      </c>
      <c r="D14" s="924" t="s">
        <v>474</v>
      </c>
      <c r="E14" s="946"/>
      <c r="F14" s="924"/>
      <c r="G14" s="959" t="s">
        <v>72</v>
      </c>
      <c r="H14" s="959"/>
      <c r="I14" s="960">
        <v>15</v>
      </c>
      <c r="J14" s="960" t="s">
        <v>449</v>
      </c>
      <c r="K14" s="961" t="s">
        <v>73</v>
      </c>
      <c r="L14" s="962">
        <v>-157548253</v>
      </c>
      <c r="M14" s="307">
        <v>-158979336</v>
      </c>
      <c r="N14" s="963">
        <v>-1431083</v>
      </c>
      <c r="O14" s="307">
        <v>0</v>
      </c>
      <c r="P14" s="307">
        <v>0</v>
      </c>
      <c r="Q14" s="964">
        <v>0</v>
      </c>
      <c r="R14" s="965">
        <v>-157548253</v>
      </c>
      <c r="S14" s="307">
        <v>-158979336</v>
      </c>
      <c r="T14" s="963">
        <v>-1431083</v>
      </c>
      <c r="V14" s="962">
        <v>1632400360</v>
      </c>
      <c r="W14" s="307">
        <v>0</v>
      </c>
      <c r="X14" s="966">
        <v>1632400360</v>
      </c>
    </row>
    <row r="15" spans="1:24" hidden="1" outlineLevel="1">
      <c r="C15" s="924" t="s">
        <v>117</v>
      </c>
      <c r="D15" s="924" t="s">
        <v>475</v>
      </c>
      <c r="E15" s="946" t="s">
        <v>74</v>
      </c>
      <c r="F15" s="924"/>
      <c r="G15" s="348"/>
      <c r="H15" s="967" t="s">
        <v>312</v>
      </c>
      <c r="I15" s="948">
        <v>15</v>
      </c>
      <c r="J15" s="948" t="s">
        <v>449</v>
      </c>
      <c r="K15" s="949" t="s">
        <v>447</v>
      </c>
      <c r="L15" s="950">
        <v>-127951813</v>
      </c>
      <c r="M15" s="308">
        <v>-129382896</v>
      </c>
      <c r="N15" s="952">
        <v>-1431083</v>
      </c>
      <c r="O15" s="950">
        <v>0</v>
      </c>
      <c r="P15" s="308">
        <v>0</v>
      </c>
      <c r="Q15" s="954">
        <v>0</v>
      </c>
      <c r="R15" s="955">
        <v>-127951813</v>
      </c>
      <c r="S15" s="308">
        <v>-129382896</v>
      </c>
      <c r="T15" s="952">
        <v>-1431083</v>
      </c>
      <c r="V15" s="950">
        <v>1327199874</v>
      </c>
      <c r="W15" s="308">
        <v>0</v>
      </c>
      <c r="X15" s="956">
        <v>1327199874</v>
      </c>
    </row>
    <row r="16" spans="1:24" hidden="1" outlineLevel="1">
      <c r="C16" s="924" t="s">
        <v>112</v>
      </c>
      <c r="D16" s="924" t="s">
        <v>476</v>
      </c>
      <c r="E16" s="946" t="s">
        <v>74</v>
      </c>
      <c r="F16" s="924"/>
      <c r="G16" s="348"/>
      <c r="H16" s="967" t="s">
        <v>112</v>
      </c>
      <c r="I16" s="948">
        <v>15</v>
      </c>
      <c r="J16" s="948" t="s">
        <v>449</v>
      </c>
      <c r="K16" s="949" t="s">
        <v>29</v>
      </c>
      <c r="L16" s="950">
        <v>-5126921</v>
      </c>
      <c r="M16" s="308">
        <v>-5126921</v>
      </c>
      <c r="N16" s="952">
        <v>0</v>
      </c>
      <c r="O16" s="950">
        <v>0</v>
      </c>
      <c r="P16" s="308">
        <v>0</v>
      </c>
      <c r="Q16" s="954">
        <v>0</v>
      </c>
      <c r="R16" s="955">
        <v>-5126921</v>
      </c>
      <c r="S16" s="308">
        <v>-5126921</v>
      </c>
      <c r="T16" s="952">
        <v>0</v>
      </c>
      <c r="V16" s="950">
        <v>52550940</v>
      </c>
      <c r="W16" s="308">
        <v>0</v>
      </c>
      <c r="X16" s="956">
        <v>52550940</v>
      </c>
    </row>
    <row r="17" spans="1:24" hidden="1" outlineLevel="1">
      <c r="C17" s="924" t="s">
        <v>118</v>
      </c>
      <c r="D17" s="924" t="s">
        <v>477</v>
      </c>
      <c r="E17" s="946" t="s">
        <v>74</v>
      </c>
      <c r="F17" s="924"/>
      <c r="G17" s="348"/>
      <c r="H17" s="967" t="s">
        <v>113</v>
      </c>
      <c r="I17" s="948">
        <v>15</v>
      </c>
      <c r="J17" s="948" t="s">
        <v>449</v>
      </c>
      <c r="K17" s="949" t="s">
        <v>29</v>
      </c>
      <c r="L17" s="950">
        <v>-3506586</v>
      </c>
      <c r="M17" s="308">
        <v>-3506586</v>
      </c>
      <c r="N17" s="952">
        <v>0</v>
      </c>
      <c r="O17" s="950">
        <v>0</v>
      </c>
      <c r="P17" s="308">
        <v>0</v>
      </c>
      <c r="Q17" s="954">
        <v>0</v>
      </c>
      <c r="R17" s="955">
        <v>-3506586</v>
      </c>
      <c r="S17" s="308">
        <v>-3506586</v>
      </c>
      <c r="T17" s="952">
        <v>0</v>
      </c>
      <c r="V17" s="950">
        <v>35942503</v>
      </c>
      <c r="W17" s="308">
        <v>0</v>
      </c>
      <c r="X17" s="956">
        <v>35942503</v>
      </c>
    </row>
    <row r="18" spans="1:24" hidden="1" outlineLevel="1">
      <c r="C18" s="924" t="s">
        <v>119</v>
      </c>
      <c r="D18" s="924" t="s">
        <v>478</v>
      </c>
      <c r="E18" s="946" t="s">
        <v>74</v>
      </c>
      <c r="F18" s="924"/>
      <c r="G18" s="348"/>
      <c r="H18" s="967" t="s">
        <v>450</v>
      </c>
      <c r="I18" s="968">
        <v>15</v>
      </c>
      <c r="J18" s="948" t="s">
        <v>449</v>
      </c>
      <c r="K18" s="949" t="s">
        <v>29</v>
      </c>
      <c r="L18" s="950">
        <v>-13725340</v>
      </c>
      <c r="M18" s="308">
        <v>-13725340</v>
      </c>
      <c r="N18" s="952">
        <v>0</v>
      </c>
      <c r="O18" s="950">
        <v>0</v>
      </c>
      <c r="P18" s="308">
        <v>0</v>
      </c>
      <c r="Q18" s="954">
        <v>0</v>
      </c>
      <c r="R18" s="955">
        <v>-13725340</v>
      </c>
      <c r="S18" s="308">
        <v>-13725340</v>
      </c>
      <c r="T18" s="952">
        <v>0</v>
      </c>
      <c r="V18" s="950">
        <v>142521714</v>
      </c>
      <c r="W18" s="308">
        <v>0</v>
      </c>
      <c r="X18" s="956">
        <v>142521714</v>
      </c>
    </row>
    <row r="19" spans="1:24" hidden="1" outlineLevel="1">
      <c r="C19" s="924" t="s">
        <v>120</v>
      </c>
      <c r="D19" s="924" t="s">
        <v>479</v>
      </c>
      <c r="E19" s="946" t="s">
        <v>74</v>
      </c>
      <c r="F19" s="924"/>
      <c r="G19" s="348"/>
      <c r="H19" s="967" t="s">
        <v>451</v>
      </c>
      <c r="I19" s="968">
        <v>15</v>
      </c>
      <c r="J19" s="948" t="s">
        <v>449</v>
      </c>
      <c r="K19" s="949" t="s">
        <v>29</v>
      </c>
      <c r="L19" s="950">
        <v>-7237593</v>
      </c>
      <c r="M19" s="308">
        <v>-7237593</v>
      </c>
      <c r="N19" s="952">
        <v>0</v>
      </c>
      <c r="O19" s="950">
        <v>0</v>
      </c>
      <c r="P19" s="308">
        <v>0</v>
      </c>
      <c r="Q19" s="954">
        <v>0</v>
      </c>
      <c r="R19" s="955">
        <v>-7237593</v>
      </c>
      <c r="S19" s="308">
        <v>-7237593</v>
      </c>
      <c r="T19" s="952">
        <v>0</v>
      </c>
      <c r="V19" s="950">
        <v>74185329</v>
      </c>
      <c r="W19" s="308">
        <v>0</v>
      </c>
      <c r="X19" s="956">
        <v>74185329</v>
      </c>
    </row>
    <row r="20" spans="1:24" collapsed="1">
      <c r="A20" s="285" t="s">
        <v>64</v>
      </c>
      <c r="B20" s="285" t="s">
        <v>65</v>
      </c>
      <c r="C20" s="924" t="s">
        <v>480</v>
      </c>
      <c r="D20" s="924" t="s">
        <v>481</v>
      </c>
      <c r="E20" s="946"/>
      <c r="F20" s="924"/>
      <c r="G20" s="969" t="s">
        <v>452</v>
      </c>
      <c r="H20" s="970"/>
      <c r="I20" s="971" t="s">
        <v>313</v>
      </c>
      <c r="J20" s="971" t="s">
        <v>75</v>
      </c>
      <c r="K20" s="949" t="s">
        <v>29</v>
      </c>
      <c r="L20" s="950">
        <v>0</v>
      </c>
      <c r="M20" s="308">
        <v>0</v>
      </c>
      <c r="N20" s="952">
        <v>0</v>
      </c>
      <c r="O20" s="950">
        <v>0</v>
      </c>
      <c r="P20" s="308">
        <v>0</v>
      </c>
      <c r="Q20" s="954">
        <v>0</v>
      </c>
      <c r="R20" s="955">
        <v>0</v>
      </c>
      <c r="S20" s="308">
        <v>0</v>
      </c>
      <c r="T20" s="952">
        <v>0</v>
      </c>
      <c r="V20" s="950">
        <v>0</v>
      </c>
      <c r="W20" s="308">
        <v>0</v>
      </c>
      <c r="X20" s="956">
        <v>0</v>
      </c>
    </row>
    <row r="21" spans="1:24">
      <c r="A21" s="285" t="s">
        <v>64</v>
      </c>
      <c r="B21" s="285" t="s">
        <v>65</v>
      </c>
      <c r="C21" s="924" t="s">
        <v>123</v>
      </c>
      <c r="D21" s="924" t="s">
        <v>482</v>
      </c>
      <c r="E21" s="972"/>
      <c r="F21" s="451"/>
      <c r="G21" s="973" t="s">
        <v>114</v>
      </c>
      <c r="H21" s="973"/>
      <c r="I21" s="971">
        <v>2</v>
      </c>
      <c r="J21" s="971" t="s">
        <v>76</v>
      </c>
      <c r="K21" s="974" t="s">
        <v>4</v>
      </c>
      <c r="L21" s="950">
        <v>-75542366</v>
      </c>
      <c r="M21" s="975">
        <v>-18885591</v>
      </c>
      <c r="N21" s="952">
        <v>56656775</v>
      </c>
      <c r="O21" s="950">
        <v>0</v>
      </c>
      <c r="P21" s="975">
        <v>0</v>
      </c>
      <c r="Q21" s="954">
        <v>0</v>
      </c>
      <c r="R21" s="955">
        <v>-75542366</v>
      </c>
      <c r="S21" s="975">
        <v>-18885591</v>
      </c>
      <c r="T21" s="952">
        <v>56656775</v>
      </c>
      <c r="V21" s="950">
        <v>0</v>
      </c>
      <c r="W21" s="975">
        <v>0</v>
      </c>
      <c r="X21" s="956">
        <v>0</v>
      </c>
    </row>
    <row r="22" spans="1:24">
      <c r="A22" s="285" t="s">
        <v>64</v>
      </c>
      <c r="B22" s="285" t="s">
        <v>65</v>
      </c>
      <c r="C22" s="924" t="s">
        <v>218</v>
      </c>
      <c r="D22" s="924" t="s">
        <v>483</v>
      </c>
      <c r="E22" s="972"/>
      <c r="F22" s="451"/>
      <c r="G22" s="969" t="s">
        <v>314</v>
      </c>
      <c r="H22" s="976"/>
      <c r="I22" s="971" t="s">
        <v>313</v>
      </c>
      <c r="J22" s="971" t="s">
        <v>75</v>
      </c>
      <c r="K22" s="977" t="s">
        <v>328</v>
      </c>
      <c r="L22" s="950">
        <v>0</v>
      </c>
      <c r="M22" s="975">
        <v>0</v>
      </c>
      <c r="N22" s="952">
        <v>0</v>
      </c>
      <c r="O22" s="950">
        <v>0</v>
      </c>
      <c r="P22" s="975">
        <v>0</v>
      </c>
      <c r="Q22" s="954">
        <v>0</v>
      </c>
      <c r="R22" s="955">
        <v>0</v>
      </c>
      <c r="S22" s="975">
        <v>0</v>
      </c>
      <c r="T22" s="952">
        <v>0</v>
      </c>
      <c r="V22" s="950">
        <v>0</v>
      </c>
      <c r="W22" s="975">
        <v>0</v>
      </c>
      <c r="X22" s="956">
        <v>0</v>
      </c>
    </row>
    <row r="23" spans="1:24">
      <c r="A23" s="285" t="s">
        <v>64</v>
      </c>
      <c r="B23" s="285" t="s">
        <v>65</v>
      </c>
      <c r="C23" s="924" t="s">
        <v>101</v>
      </c>
      <c r="D23" s="924" t="s">
        <v>101</v>
      </c>
      <c r="E23" s="972"/>
      <c r="F23" s="451"/>
      <c r="G23" s="969" t="s">
        <v>115</v>
      </c>
      <c r="H23" s="309"/>
      <c r="I23" s="971" t="s">
        <v>313</v>
      </c>
      <c r="J23" s="971" t="s">
        <v>75</v>
      </c>
      <c r="K23" s="977" t="s">
        <v>328</v>
      </c>
      <c r="L23" s="950">
        <v>0</v>
      </c>
      <c r="M23" s="975">
        <v>0</v>
      </c>
      <c r="N23" s="952">
        <v>0</v>
      </c>
      <c r="O23" s="950">
        <v>0</v>
      </c>
      <c r="P23" s="975">
        <v>0</v>
      </c>
      <c r="Q23" s="954">
        <v>0</v>
      </c>
      <c r="R23" s="955">
        <v>0</v>
      </c>
      <c r="S23" s="975">
        <v>0</v>
      </c>
      <c r="T23" s="952">
        <v>0</v>
      </c>
      <c r="V23" s="950">
        <v>0</v>
      </c>
      <c r="W23" s="975">
        <v>0</v>
      </c>
      <c r="X23" s="956">
        <v>0</v>
      </c>
    </row>
    <row r="24" spans="1:24">
      <c r="A24" s="285" t="s">
        <v>64</v>
      </c>
      <c r="B24" s="285" t="s">
        <v>65</v>
      </c>
      <c r="C24" s="924" t="s">
        <v>102</v>
      </c>
      <c r="D24" s="924" t="s">
        <v>102</v>
      </c>
      <c r="E24" s="972"/>
      <c r="F24" s="451"/>
      <c r="G24" s="969" t="s">
        <v>315</v>
      </c>
      <c r="H24" s="970"/>
      <c r="I24" s="971" t="s">
        <v>313</v>
      </c>
      <c r="J24" s="971" t="s">
        <v>75</v>
      </c>
      <c r="K24" s="977" t="s">
        <v>328</v>
      </c>
      <c r="L24" s="950">
        <v>0</v>
      </c>
      <c r="M24" s="975">
        <v>0</v>
      </c>
      <c r="N24" s="952">
        <v>0</v>
      </c>
      <c r="O24" s="950">
        <v>0</v>
      </c>
      <c r="P24" s="975">
        <v>0</v>
      </c>
      <c r="Q24" s="954">
        <v>0</v>
      </c>
      <c r="R24" s="955">
        <v>0</v>
      </c>
      <c r="S24" s="975">
        <v>0</v>
      </c>
      <c r="T24" s="952">
        <v>0</v>
      </c>
      <c r="V24" s="950">
        <v>0</v>
      </c>
      <c r="W24" s="975">
        <v>0</v>
      </c>
      <c r="X24" s="956">
        <v>0</v>
      </c>
    </row>
    <row r="25" spans="1:24">
      <c r="A25" s="285" t="s">
        <v>64</v>
      </c>
      <c r="B25" s="285" t="s">
        <v>316</v>
      </c>
      <c r="C25" s="924" t="s">
        <v>219</v>
      </c>
      <c r="D25" s="924" t="s">
        <v>103</v>
      </c>
      <c r="E25" s="972"/>
      <c r="F25" s="451"/>
      <c r="G25" s="969" t="s">
        <v>77</v>
      </c>
      <c r="H25" s="970"/>
      <c r="I25" s="971" t="s">
        <v>313</v>
      </c>
      <c r="J25" s="971" t="s">
        <v>78</v>
      </c>
      <c r="K25" s="978" t="s">
        <v>29</v>
      </c>
      <c r="L25" s="950">
        <v>0</v>
      </c>
      <c r="M25" s="975">
        <v>0</v>
      </c>
      <c r="N25" s="952">
        <v>0</v>
      </c>
      <c r="O25" s="950">
        <v>-231727273</v>
      </c>
      <c r="P25" s="975">
        <v>-231727273</v>
      </c>
      <c r="Q25" s="954">
        <v>0</v>
      </c>
      <c r="R25" s="955">
        <v>-231727273</v>
      </c>
      <c r="S25" s="975">
        <v>-231727273</v>
      </c>
      <c r="T25" s="952">
        <v>0</v>
      </c>
      <c r="V25" s="950">
        <v>0</v>
      </c>
      <c r="W25" s="975">
        <v>1622090908.818182</v>
      </c>
      <c r="X25" s="956">
        <v>1622090908.818182</v>
      </c>
    </row>
    <row r="26" spans="1:24">
      <c r="A26" s="285" t="s">
        <v>64</v>
      </c>
      <c r="B26" s="285" t="s">
        <v>65</v>
      </c>
      <c r="C26" s="924" t="s">
        <v>220</v>
      </c>
      <c r="D26" s="924" t="s">
        <v>220</v>
      </c>
      <c r="E26" s="972"/>
      <c r="F26" s="451"/>
      <c r="G26" s="969" t="s">
        <v>317</v>
      </c>
      <c r="H26" s="970"/>
      <c r="I26" s="971" t="s">
        <v>313</v>
      </c>
      <c r="J26" s="971" t="s">
        <v>78</v>
      </c>
      <c r="K26" s="978" t="s">
        <v>29</v>
      </c>
      <c r="L26" s="950">
        <v>0</v>
      </c>
      <c r="M26" s="975">
        <v>0</v>
      </c>
      <c r="N26" s="952">
        <v>0</v>
      </c>
      <c r="O26" s="950">
        <v>0</v>
      </c>
      <c r="P26" s="975">
        <v>0</v>
      </c>
      <c r="Q26" s="954">
        <v>0</v>
      </c>
      <c r="R26" s="955">
        <v>0</v>
      </c>
      <c r="S26" s="975">
        <v>0</v>
      </c>
      <c r="T26" s="952">
        <v>0</v>
      </c>
      <c r="V26" s="950">
        <v>0</v>
      </c>
      <c r="W26" s="975">
        <v>0</v>
      </c>
      <c r="X26" s="956">
        <v>0</v>
      </c>
    </row>
    <row r="27" spans="1:24">
      <c r="A27" s="285" t="s">
        <v>68</v>
      </c>
      <c r="B27" s="285" t="s">
        <v>65</v>
      </c>
      <c r="C27" s="924" t="s">
        <v>484</v>
      </c>
      <c r="D27" s="924" t="s">
        <v>484</v>
      </c>
      <c r="E27" s="946"/>
      <c r="F27" s="924"/>
      <c r="G27" s="947" t="s">
        <v>318</v>
      </c>
      <c r="H27" s="947"/>
      <c r="I27" s="948">
        <v>15</v>
      </c>
      <c r="J27" s="948" t="s">
        <v>319</v>
      </c>
      <c r="K27" s="949" t="s">
        <v>453</v>
      </c>
      <c r="L27" s="950">
        <v>-1815318490</v>
      </c>
      <c r="M27" s="951">
        <v>-1966901145.4794998</v>
      </c>
      <c r="N27" s="952">
        <v>-151582655.47949982</v>
      </c>
      <c r="O27" s="950">
        <v>-60429600</v>
      </c>
      <c r="P27" s="975">
        <v>-439659456.52500004</v>
      </c>
      <c r="Q27" s="954">
        <v>-379229856.52500004</v>
      </c>
      <c r="R27" s="955">
        <v>-1875748090</v>
      </c>
      <c r="S27" s="951">
        <v>-2406560602.0044999</v>
      </c>
      <c r="T27" s="952">
        <v>-530812512.00449985</v>
      </c>
      <c r="V27" s="950">
        <v>13273447127.113058</v>
      </c>
      <c r="W27" s="975">
        <v>2327732922.5251398</v>
      </c>
      <c r="X27" s="956">
        <v>15601180049.638199</v>
      </c>
    </row>
    <row r="28" spans="1:24" outlineLevel="1">
      <c r="C28" s="924" t="s">
        <v>485</v>
      </c>
      <c r="D28" s="924" t="s">
        <v>485</v>
      </c>
      <c r="E28" s="946"/>
      <c r="F28" s="924"/>
      <c r="G28" s="979" t="s">
        <v>221</v>
      </c>
      <c r="H28" s="980"/>
      <c r="I28" s="981"/>
      <c r="J28" s="982"/>
      <c r="K28" s="961"/>
      <c r="L28" s="962">
        <v>0</v>
      </c>
      <c r="M28" s="983">
        <v>0</v>
      </c>
      <c r="N28" s="963">
        <v>0</v>
      </c>
      <c r="O28" s="983">
        <v>0</v>
      </c>
      <c r="P28" s="983">
        <v>0</v>
      </c>
      <c r="Q28" s="964">
        <v>0</v>
      </c>
      <c r="R28" s="965">
        <v>0</v>
      </c>
      <c r="S28" s="983">
        <v>0</v>
      </c>
      <c r="T28" s="963">
        <v>0</v>
      </c>
      <c r="V28" s="984">
        <v>0</v>
      </c>
      <c r="W28" s="985">
        <v>0</v>
      </c>
      <c r="X28" s="986">
        <v>0</v>
      </c>
    </row>
    <row r="29" spans="1:24" outlineLevel="1">
      <c r="C29" s="924"/>
      <c r="D29" s="924"/>
      <c r="E29" s="946" t="s">
        <v>74</v>
      </c>
      <c r="F29" s="924"/>
      <c r="G29" s="446"/>
      <c r="H29" s="959" t="s">
        <v>486</v>
      </c>
      <c r="I29" s="948"/>
      <c r="J29" s="948"/>
      <c r="K29" s="949"/>
      <c r="L29" s="950">
        <v>0</v>
      </c>
      <c r="M29" s="308">
        <v>0</v>
      </c>
      <c r="N29" s="952">
        <v>0</v>
      </c>
      <c r="O29" s="950">
        <v>0</v>
      </c>
      <c r="P29" s="975">
        <v>0</v>
      </c>
      <c r="Q29" s="954">
        <v>0</v>
      </c>
      <c r="R29" s="955">
        <v>0</v>
      </c>
      <c r="S29" s="308">
        <v>0</v>
      </c>
      <c r="T29" s="952">
        <v>0</v>
      </c>
      <c r="V29" s="950">
        <v>0</v>
      </c>
      <c r="W29" s="975">
        <v>0</v>
      </c>
      <c r="X29" s="956">
        <v>0</v>
      </c>
    </row>
    <row r="30" spans="1:24" outlineLevel="1">
      <c r="C30" s="924"/>
      <c r="D30" s="924"/>
      <c r="E30" s="946" t="s">
        <v>74</v>
      </c>
      <c r="F30" s="924"/>
      <c r="G30" s="446"/>
      <c r="H30" s="959"/>
      <c r="I30" s="310"/>
      <c r="J30" s="310"/>
      <c r="K30" s="949"/>
      <c r="L30" s="950">
        <v>0</v>
      </c>
      <c r="M30" s="308">
        <v>0</v>
      </c>
      <c r="N30" s="952">
        <v>0</v>
      </c>
      <c r="O30" s="950">
        <v>0</v>
      </c>
      <c r="P30" s="975">
        <v>0</v>
      </c>
      <c r="Q30" s="954">
        <v>0</v>
      </c>
      <c r="R30" s="955">
        <v>0</v>
      </c>
      <c r="S30" s="308">
        <v>0</v>
      </c>
      <c r="T30" s="952">
        <v>0</v>
      </c>
      <c r="V30" s="950">
        <v>0</v>
      </c>
      <c r="W30" s="975">
        <v>0</v>
      </c>
      <c r="X30" s="956">
        <v>0</v>
      </c>
    </row>
    <row r="31" spans="1:24">
      <c r="A31" s="285" t="s">
        <v>68</v>
      </c>
      <c r="B31" s="285" t="s">
        <v>65</v>
      </c>
      <c r="C31" s="924" t="s">
        <v>487</v>
      </c>
      <c r="D31" s="924" t="s">
        <v>485</v>
      </c>
      <c r="E31" s="946"/>
      <c r="F31" s="924"/>
      <c r="G31" s="987" t="s">
        <v>79</v>
      </c>
      <c r="H31" s="987"/>
      <c r="I31" s="988" t="s">
        <v>11</v>
      </c>
      <c r="J31" s="989" t="s">
        <v>284</v>
      </c>
      <c r="K31" s="990" t="s">
        <v>80</v>
      </c>
      <c r="L31" s="984">
        <v>-3445227371</v>
      </c>
      <c r="M31" s="985">
        <v>0</v>
      </c>
      <c r="N31" s="991">
        <v>3445227371</v>
      </c>
      <c r="O31" s="985">
        <v>-2619720362</v>
      </c>
      <c r="P31" s="985">
        <v>-1602684018.3003039</v>
      </c>
      <c r="Q31" s="992">
        <v>1017036343.6996961</v>
      </c>
      <c r="R31" s="993">
        <v>-6064947733</v>
      </c>
      <c r="S31" s="985">
        <v>-1602684018.3003039</v>
      </c>
      <c r="T31" s="991">
        <v>4462263714.6996956</v>
      </c>
      <c r="V31" s="984">
        <v>32809138088.960075</v>
      </c>
      <c r="W31" s="985">
        <v>3970986525.1645598</v>
      </c>
      <c r="X31" s="986">
        <v>36780124614.124634</v>
      </c>
    </row>
    <row r="32" spans="1:24" outlineLevel="1">
      <c r="C32" s="924" t="s">
        <v>222</v>
      </c>
      <c r="D32" s="924" t="s">
        <v>486</v>
      </c>
      <c r="E32" s="946" t="s">
        <v>74</v>
      </c>
      <c r="F32" s="924"/>
      <c r="G32" s="349"/>
      <c r="H32" s="987" t="s">
        <v>124</v>
      </c>
      <c r="I32" s="948">
        <v>14</v>
      </c>
      <c r="J32" s="948" t="s">
        <v>319</v>
      </c>
      <c r="K32" s="949" t="s">
        <v>453</v>
      </c>
      <c r="L32" s="950">
        <v>-585543172</v>
      </c>
      <c r="M32" s="308">
        <v>0</v>
      </c>
      <c r="N32" s="952">
        <v>585543172</v>
      </c>
      <c r="O32" s="950">
        <v>-358358552</v>
      </c>
      <c r="P32" s="975">
        <v>-226432200.06737572</v>
      </c>
      <c r="Q32" s="954">
        <v>131926351.93262428</v>
      </c>
      <c r="R32" s="955">
        <v>-943901724</v>
      </c>
      <c r="S32" s="308">
        <v>-226432200.06737572</v>
      </c>
      <c r="T32" s="952">
        <v>717469523.93262434</v>
      </c>
      <c r="V32" s="950">
        <v>4269716598.9537201</v>
      </c>
      <c r="W32" s="975">
        <v>134086521.97530206</v>
      </c>
      <c r="X32" s="956">
        <v>4403803120.9290218</v>
      </c>
    </row>
    <row r="33" spans="1:24" ht="18.75" customHeight="1" outlineLevel="1">
      <c r="C33" s="924" t="s">
        <v>121</v>
      </c>
      <c r="D33" s="924" t="s">
        <v>488</v>
      </c>
      <c r="E33" s="946" t="s">
        <v>74</v>
      </c>
      <c r="F33" s="924"/>
      <c r="G33" s="349"/>
      <c r="H33" s="987" t="s">
        <v>320</v>
      </c>
      <c r="I33" s="310">
        <v>16</v>
      </c>
      <c r="J33" s="310" t="s">
        <v>321</v>
      </c>
      <c r="K33" s="949" t="s">
        <v>453</v>
      </c>
      <c r="L33" s="950">
        <v>-2018030865</v>
      </c>
      <c r="M33" s="308">
        <v>0</v>
      </c>
      <c r="N33" s="952">
        <v>2018030865</v>
      </c>
      <c r="O33" s="950">
        <v>0</v>
      </c>
      <c r="P33" s="975">
        <v>0</v>
      </c>
      <c r="Q33" s="954">
        <v>0</v>
      </c>
      <c r="R33" s="955">
        <v>-2018030865</v>
      </c>
      <c r="S33" s="308">
        <v>0</v>
      </c>
      <c r="T33" s="952">
        <v>2018030865</v>
      </c>
      <c r="V33" s="950">
        <v>18767637956</v>
      </c>
      <c r="W33" s="975">
        <v>0</v>
      </c>
      <c r="X33" s="956">
        <v>18767637956</v>
      </c>
    </row>
    <row r="34" spans="1:24" outlineLevel="1">
      <c r="C34" s="924" t="s">
        <v>489</v>
      </c>
      <c r="D34" s="924" t="s">
        <v>490</v>
      </c>
      <c r="E34" s="946" t="s">
        <v>74</v>
      </c>
      <c r="F34" s="924"/>
      <c r="G34" s="349"/>
      <c r="H34" s="987" t="s">
        <v>282</v>
      </c>
      <c r="I34" s="310">
        <v>4</v>
      </c>
      <c r="J34" s="310" t="s">
        <v>283</v>
      </c>
      <c r="K34" s="949" t="s">
        <v>453</v>
      </c>
      <c r="L34" s="950">
        <v>-180371364</v>
      </c>
      <c r="M34" s="308">
        <v>0</v>
      </c>
      <c r="N34" s="952">
        <v>180371364</v>
      </c>
      <c r="O34" s="950">
        <v>-194724143</v>
      </c>
      <c r="P34" s="975">
        <v>-197815868.81995845</v>
      </c>
      <c r="Q34" s="954">
        <v>-3091725.8199584484</v>
      </c>
      <c r="R34" s="955">
        <v>-375095507</v>
      </c>
      <c r="S34" s="308">
        <v>-197815868.81995845</v>
      </c>
      <c r="T34" s="952">
        <v>177279638.18004155</v>
      </c>
      <c r="V34" s="950">
        <v>361694382.96570402</v>
      </c>
      <c r="W34" s="975">
        <v>84714999.512092218</v>
      </c>
      <c r="X34" s="956">
        <v>446409382.47779626</v>
      </c>
    </row>
    <row r="35" spans="1:24" outlineLevel="1">
      <c r="C35" s="924" t="s">
        <v>491</v>
      </c>
      <c r="D35" s="924" t="s">
        <v>491</v>
      </c>
      <c r="E35" s="946" t="s">
        <v>74</v>
      </c>
      <c r="F35" s="924"/>
      <c r="G35" s="349"/>
      <c r="H35" s="987" t="s">
        <v>125</v>
      </c>
      <c r="I35" s="971">
        <v>20</v>
      </c>
      <c r="J35" s="971" t="s">
        <v>284</v>
      </c>
      <c r="K35" s="949" t="s">
        <v>453</v>
      </c>
      <c r="L35" s="950">
        <v>-595874110</v>
      </c>
      <c r="M35" s="951">
        <v>0</v>
      </c>
      <c r="N35" s="952">
        <v>595874110</v>
      </c>
      <c r="O35" s="950">
        <v>-295712281</v>
      </c>
      <c r="P35" s="975">
        <v>-303056572.61296982</v>
      </c>
      <c r="Q35" s="954">
        <v>-7344291.6129698157</v>
      </c>
      <c r="R35" s="955">
        <v>-891586391</v>
      </c>
      <c r="S35" s="951">
        <v>-303056572.61296982</v>
      </c>
      <c r="T35" s="952">
        <v>588529818.38703012</v>
      </c>
      <c r="V35" s="950">
        <v>8549488613.0406494</v>
      </c>
      <c r="W35" s="975">
        <v>3182315680.7542653</v>
      </c>
      <c r="X35" s="956">
        <v>11731804293.794914</v>
      </c>
    </row>
    <row r="36" spans="1:24" outlineLevel="1">
      <c r="C36" s="924" t="s">
        <v>492</v>
      </c>
      <c r="D36" s="924" t="s">
        <v>492</v>
      </c>
      <c r="E36" s="946" t="s">
        <v>74</v>
      </c>
      <c r="F36" s="924"/>
      <c r="G36" s="349"/>
      <c r="H36" s="987" t="s">
        <v>285</v>
      </c>
      <c r="I36" s="971">
        <v>15</v>
      </c>
      <c r="J36" s="971" t="s">
        <v>81</v>
      </c>
      <c r="K36" s="949" t="s">
        <v>31</v>
      </c>
      <c r="L36" s="950">
        <v>-65407860</v>
      </c>
      <c r="M36" s="951">
        <v>0</v>
      </c>
      <c r="N36" s="311">
        <v>65407860</v>
      </c>
      <c r="O36" s="950">
        <v>-270767776</v>
      </c>
      <c r="P36" s="975">
        <v>-251984476.79999998</v>
      </c>
      <c r="Q36" s="312">
        <v>18783299.200000018</v>
      </c>
      <c r="R36" s="955">
        <v>-336175636</v>
      </c>
      <c r="S36" s="951">
        <v>-251984476.79999998</v>
      </c>
      <c r="T36" s="311">
        <v>84191159.200000018</v>
      </c>
      <c r="V36" s="950">
        <v>860600538</v>
      </c>
      <c r="W36" s="975">
        <v>295693952.39999992</v>
      </c>
      <c r="X36" s="350">
        <v>1156294490.3999999</v>
      </c>
    </row>
    <row r="37" spans="1:24" outlineLevel="1">
      <c r="C37" s="924" t="s">
        <v>493</v>
      </c>
      <c r="D37" s="924"/>
      <c r="E37" s="946" t="s">
        <v>74</v>
      </c>
      <c r="F37" s="924"/>
      <c r="G37" s="349"/>
      <c r="H37" s="987" t="s">
        <v>223</v>
      </c>
      <c r="I37" s="971">
        <v>15</v>
      </c>
      <c r="J37" s="971" t="s">
        <v>81</v>
      </c>
      <c r="K37" s="949" t="s">
        <v>31</v>
      </c>
      <c r="L37" s="950">
        <v>0</v>
      </c>
      <c r="M37" s="951">
        <v>0</v>
      </c>
      <c r="N37" s="311">
        <v>0</v>
      </c>
      <c r="O37" s="950">
        <v>-1500157610</v>
      </c>
      <c r="P37" s="975">
        <v>-623394900</v>
      </c>
      <c r="Q37" s="312">
        <v>876762710</v>
      </c>
      <c r="R37" s="955">
        <v>-1500157610</v>
      </c>
      <c r="S37" s="951">
        <v>-623394900</v>
      </c>
      <c r="T37" s="311">
        <v>876762710</v>
      </c>
      <c r="V37" s="950">
        <v>0</v>
      </c>
      <c r="W37" s="975">
        <v>274175370.52289999</v>
      </c>
      <c r="X37" s="350">
        <v>274175370.52289999</v>
      </c>
    </row>
    <row r="38" spans="1:24">
      <c r="A38" s="285" t="s">
        <v>68</v>
      </c>
      <c r="B38" s="285" t="s">
        <v>65</v>
      </c>
      <c r="C38" s="924" t="s">
        <v>104</v>
      </c>
      <c r="D38" s="924" t="s">
        <v>104</v>
      </c>
      <c r="E38" s="946"/>
      <c r="F38" s="924"/>
      <c r="G38" s="994" t="s">
        <v>82</v>
      </c>
      <c r="H38" s="995"/>
      <c r="I38" s="996" t="s">
        <v>11</v>
      </c>
      <c r="J38" s="997" t="s">
        <v>284</v>
      </c>
      <c r="K38" s="998" t="s">
        <v>80</v>
      </c>
      <c r="L38" s="999">
        <v>-6974510407</v>
      </c>
      <c r="M38" s="313">
        <v>-8181777756.2066116</v>
      </c>
      <c r="N38" s="314">
        <v>-1207267349.2066116</v>
      </c>
      <c r="O38" s="999">
        <v>-3782262636</v>
      </c>
      <c r="P38" s="1000">
        <v>-4881907880.7018261</v>
      </c>
      <c r="Q38" s="315">
        <v>-1099645244.7018261</v>
      </c>
      <c r="R38" s="1001">
        <v>-10756773043</v>
      </c>
      <c r="S38" s="313">
        <v>-13063685636.908438</v>
      </c>
      <c r="T38" s="314">
        <v>-2306912593.9084377</v>
      </c>
      <c r="V38" s="999">
        <v>106360002917.22049</v>
      </c>
      <c r="W38" s="313">
        <v>45399989929.721298</v>
      </c>
      <c r="X38" s="351">
        <v>151759992846.94177</v>
      </c>
    </row>
    <row r="39" spans="1:24" hidden="1" outlineLevel="1">
      <c r="C39" s="924" t="s">
        <v>494</v>
      </c>
      <c r="D39" s="924" t="s">
        <v>495</v>
      </c>
      <c r="E39" s="946" t="s">
        <v>74</v>
      </c>
      <c r="F39" s="924"/>
      <c r="G39" s="352"/>
      <c r="H39" s="1002" t="s">
        <v>83</v>
      </c>
      <c r="I39" s="948">
        <v>10</v>
      </c>
      <c r="J39" s="948" t="s">
        <v>322</v>
      </c>
      <c r="K39" s="949" t="s">
        <v>453</v>
      </c>
      <c r="L39" s="950">
        <v>-289928863</v>
      </c>
      <c r="M39" s="308">
        <v>-184767874.24661136</v>
      </c>
      <c r="N39" s="952">
        <v>105160988.75338864</v>
      </c>
      <c r="O39" s="950">
        <v>-32247078</v>
      </c>
      <c r="P39" s="975">
        <v>-35229655.560000002</v>
      </c>
      <c r="Q39" s="954">
        <v>-2982577.5600000024</v>
      </c>
      <c r="R39" s="955">
        <v>-322175941</v>
      </c>
      <c r="S39" s="308">
        <v>-219997529.80661136</v>
      </c>
      <c r="T39" s="952">
        <v>102178411.19338864</v>
      </c>
      <c r="V39" s="950">
        <v>0</v>
      </c>
      <c r="W39" s="975">
        <v>11026879.274444444</v>
      </c>
      <c r="X39" s="956">
        <v>11026879.274444444</v>
      </c>
    </row>
    <row r="40" spans="1:24" hidden="1" outlineLevel="1">
      <c r="C40" s="924" t="s">
        <v>496</v>
      </c>
      <c r="D40" s="924" t="s">
        <v>497</v>
      </c>
      <c r="E40" s="946" t="s">
        <v>74</v>
      </c>
      <c r="F40" s="924"/>
      <c r="G40" s="352"/>
      <c r="H40" s="1002" t="s">
        <v>84</v>
      </c>
      <c r="I40" s="948">
        <v>6</v>
      </c>
      <c r="J40" s="948" t="s">
        <v>286</v>
      </c>
      <c r="K40" s="949" t="s">
        <v>453</v>
      </c>
      <c r="L40" s="950">
        <v>-74969110</v>
      </c>
      <c r="M40" s="308">
        <v>-81902504.640000001</v>
      </c>
      <c r="N40" s="952">
        <v>-6933394.6400000006</v>
      </c>
      <c r="O40" s="950">
        <v>-39000915</v>
      </c>
      <c r="P40" s="975">
        <v>-49318312.31689994</v>
      </c>
      <c r="Q40" s="954">
        <v>-10317397.31689994</v>
      </c>
      <c r="R40" s="955">
        <v>-113970025</v>
      </c>
      <c r="S40" s="308">
        <v>-131220816.95689994</v>
      </c>
      <c r="T40" s="952">
        <v>-17250791.956899941</v>
      </c>
      <c r="V40" s="950">
        <v>19226845.130966697</v>
      </c>
      <c r="W40" s="975">
        <v>323388557.85643339</v>
      </c>
      <c r="X40" s="956">
        <v>342615402.98740011</v>
      </c>
    </row>
    <row r="41" spans="1:24" hidden="1" outlineLevel="1">
      <c r="C41" s="924" t="s">
        <v>498</v>
      </c>
      <c r="D41" s="924" t="s">
        <v>499</v>
      </c>
      <c r="E41" s="946" t="s">
        <v>74</v>
      </c>
      <c r="F41" s="924"/>
      <c r="G41" s="352"/>
      <c r="H41" s="1003" t="s">
        <v>287</v>
      </c>
      <c r="I41" s="1004">
        <v>12</v>
      </c>
      <c r="J41" s="1004" t="s">
        <v>288</v>
      </c>
      <c r="K41" s="949" t="s">
        <v>453</v>
      </c>
      <c r="L41" s="950">
        <v>-1030280953</v>
      </c>
      <c r="M41" s="308">
        <v>-1125571389.8</v>
      </c>
      <c r="N41" s="1005">
        <v>-95290436.799999952</v>
      </c>
      <c r="O41" s="950">
        <v>-478233650</v>
      </c>
      <c r="P41" s="975">
        <v>-522467495.32999998</v>
      </c>
      <c r="Q41" s="1006">
        <v>-44233845.329999983</v>
      </c>
      <c r="R41" s="955">
        <v>-1508514603</v>
      </c>
      <c r="S41" s="308">
        <v>-1648038885.1299999</v>
      </c>
      <c r="T41" s="1005">
        <v>-139524282.12999994</v>
      </c>
      <c r="V41" s="950">
        <v>6687293202.8755569</v>
      </c>
      <c r="W41" s="975">
        <v>1735567623.1575</v>
      </c>
      <c r="X41" s="1007">
        <v>8422860826.0330572</v>
      </c>
    </row>
    <row r="42" spans="1:24" ht="18.75" hidden="1" customHeight="1" outlineLevel="1">
      <c r="C42" s="924" t="s">
        <v>500</v>
      </c>
      <c r="D42" s="924" t="s">
        <v>501</v>
      </c>
      <c r="E42" s="946" t="s">
        <v>74</v>
      </c>
      <c r="F42" s="924"/>
      <c r="G42" s="352"/>
      <c r="H42" s="1003" t="s">
        <v>323</v>
      </c>
      <c r="I42" s="1004">
        <v>20</v>
      </c>
      <c r="J42" s="948" t="s">
        <v>284</v>
      </c>
      <c r="K42" s="949" t="s">
        <v>453</v>
      </c>
      <c r="L42" s="950">
        <v>-5518453930</v>
      </c>
      <c r="M42" s="308">
        <v>-6723027885.6400003</v>
      </c>
      <c r="N42" s="1005">
        <v>-1204573955.6400003</v>
      </c>
      <c r="O42" s="950">
        <v>-8817293</v>
      </c>
      <c r="P42" s="975">
        <v>-9632962.6799999997</v>
      </c>
      <c r="Q42" s="1006">
        <v>-815669.6799999997</v>
      </c>
      <c r="R42" s="955">
        <v>-5527271223</v>
      </c>
      <c r="S42" s="308">
        <v>-6732660848.3200006</v>
      </c>
      <c r="T42" s="1005">
        <v>-1205389625.3200004</v>
      </c>
      <c r="V42" s="950">
        <v>98732327445.264709</v>
      </c>
      <c r="W42" s="975">
        <v>42964790.413333327</v>
      </c>
      <c r="X42" s="1007">
        <v>98775292235.67804</v>
      </c>
    </row>
    <row r="43" spans="1:24" hidden="1" outlineLevel="1">
      <c r="C43" s="924" t="s">
        <v>502</v>
      </c>
      <c r="D43" s="924" t="s">
        <v>503</v>
      </c>
      <c r="E43" s="946" t="s">
        <v>74</v>
      </c>
      <c r="F43" s="924"/>
      <c r="G43" s="352"/>
      <c r="H43" s="1003" t="s">
        <v>289</v>
      </c>
      <c r="I43" s="1004">
        <v>20</v>
      </c>
      <c r="J43" s="948" t="s">
        <v>284</v>
      </c>
      <c r="K43" s="949" t="s">
        <v>453</v>
      </c>
      <c r="L43" s="950">
        <v>-60877552</v>
      </c>
      <c r="M43" s="308">
        <v>-66508101.880000003</v>
      </c>
      <c r="N43" s="1005">
        <v>-5630549.8800000027</v>
      </c>
      <c r="O43" s="950">
        <v>0</v>
      </c>
      <c r="P43" s="975">
        <v>0</v>
      </c>
      <c r="Q43" s="1006">
        <v>0</v>
      </c>
      <c r="R43" s="955">
        <v>-60877552</v>
      </c>
      <c r="S43" s="308">
        <v>-66508101.880000003</v>
      </c>
      <c r="T43" s="1005">
        <v>-5630549.8800000027</v>
      </c>
      <c r="V43" s="950">
        <v>921155423.94924986</v>
      </c>
      <c r="W43" s="975">
        <v>0</v>
      </c>
      <c r="X43" s="1007">
        <v>921155423.94924986</v>
      </c>
    </row>
    <row r="44" spans="1:24" hidden="1" outlineLevel="1">
      <c r="C44" s="924" t="s">
        <v>504</v>
      </c>
      <c r="D44" s="924"/>
      <c r="E44" s="946" t="s">
        <v>74</v>
      </c>
      <c r="F44" s="924"/>
      <c r="G44" s="352"/>
      <c r="H44" s="1003" t="s">
        <v>224</v>
      </c>
      <c r="I44" s="1004"/>
      <c r="J44" s="948" t="s">
        <v>284</v>
      </c>
      <c r="K44" s="949" t="s">
        <v>453</v>
      </c>
      <c r="L44" s="950">
        <v>0</v>
      </c>
      <c r="M44" s="308">
        <v>0</v>
      </c>
      <c r="N44" s="1005">
        <v>0</v>
      </c>
      <c r="O44" s="950">
        <v>-2690573183</v>
      </c>
      <c r="P44" s="975">
        <v>-2939423171.5200005</v>
      </c>
      <c r="Q44" s="1006">
        <v>-248849988.52000046</v>
      </c>
      <c r="R44" s="955">
        <v>-2690573183</v>
      </c>
      <c r="S44" s="308">
        <v>-2939423171.5200005</v>
      </c>
      <c r="T44" s="1005">
        <v>-248849988.52000046</v>
      </c>
      <c r="V44" s="950">
        <v>0</v>
      </c>
      <c r="W44" s="975">
        <v>33064478155.840702</v>
      </c>
      <c r="X44" s="1007">
        <v>33064478155.840702</v>
      </c>
    </row>
    <row r="45" spans="1:24" hidden="1" outlineLevel="1">
      <c r="C45" s="924" t="s">
        <v>505</v>
      </c>
      <c r="D45" s="924"/>
      <c r="E45" s="946" t="s">
        <v>74</v>
      </c>
      <c r="F45" s="924"/>
      <c r="G45" s="352"/>
      <c r="H45" s="1003" t="s">
        <v>225</v>
      </c>
      <c r="I45" s="1004"/>
      <c r="J45" s="948" t="s">
        <v>284</v>
      </c>
      <c r="K45" s="949" t="s">
        <v>453</v>
      </c>
      <c r="L45" s="950">
        <v>0</v>
      </c>
      <c r="M45" s="308">
        <v>0</v>
      </c>
      <c r="N45" s="1005">
        <v>0</v>
      </c>
      <c r="O45" s="950">
        <v>-533390516</v>
      </c>
      <c r="P45" s="975">
        <v>-496533160.31550002</v>
      </c>
      <c r="Q45" s="1006">
        <v>36857355.684499979</v>
      </c>
      <c r="R45" s="955">
        <v>-533390516</v>
      </c>
      <c r="S45" s="308">
        <v>-496533160.31550002</v>
      </c>
      <c r="T45" s="1005">
        <v>36857355.684499979</v>
      </c>
      <c r="V45" s="950">
        <v>0</v>
      </c>
      <c r="W45" s="975">
        <v>2385513925.7504997</v>
      </c>
      <c r="X45" s="1007">
        <v>2385513925.7504997</v>
      </c>
    </row>
    <row r="46" spans="1:24" hidden="1" outlineLevel="1">
      <c r="C46" s="924" t="s">
        <v>506</v>
      </c>
      <c r="D46" s="924"/>
      <c r="E46" s="946" t="s">
        <v>74</v>
      </c>
      <c r="F46" s="924"/>
      <c r="G46" s="352"/>
      <c r="H46" s="1003" t="s">
        <v>226</v>
      </c>
      <c r="I46" s="1004"/>
      <c r="J46" s="948" t="s">
        <v>284</v>
      </c>
      <c r="K46" s="949" t="s">
        <v>453</v>
      </c>
      <c r="L46" s="950">
        <v>0</v>
      </c>
      <c r="M46" s="308">
        <v>0</v>
      </c>
      <c r="N46" s="1005">
        <v>0</v>
      </c>
      <c r="O46" s="950">
        <v>0</v>
      </c>
      <c r="P46" s="975">
        <v>-15466168.74</v>
      </c>
      <c r="Q46" s="1006">
        <v>-15466168.74</v>
      </c>
      <c r="R46" s="955">
        <v>0</v>
      </c>
      <c r="S46" s="308">
        <v>-15466168.74</v>
      </c>
      <c r="T46" s="1005">
        <v>-15466168.74</v>
      </c>
      <c r="V46" s="950">
        <v>0</v>
      </c>
      <c r="W46" s="975">
        <v>6155691.25</v>
      </c>
      <c r="X46" s="1007">
        <v>6155691.25</v>
      </c>
    </row>
    <row r="47" spans="1:24" hidden="1" outlineLevel="1">
      <c r="C47" s="924" t="s">
        <v>507</v>
      </c>
      <c r="D47" s="924"/>
      <c r="E47" s="946" t="s">
        <v>74</v>
      </c>
      <c r="F47" s="924"/>
      <c r="G47" s="352"/>
      <c r="H47" s="1003" t="s">
        <v>507</v>
      </c>
      <c r="I47" s="1004"/>
      <c r="J47" s="310"/>
      <c r="K47" s="949" t="s">
        <v>292</v>
      </c>
      <c r="L47" s="950">
        <v>0</v>
      </c>
      <c r="M47" s="729">
        <v>0</v>
      </c>
      <c r="N47" s="1005"/>
      <c r="O47" s="950">
        <v>0</v>
      </c>
      <c r="P47" s="975">
        <v>-10446030.43</v>
      </c>
      <c r="Q47" s="1006"/>
      <c r="R47" s="955">
        <v>0</v>
      </c>
      <c r="S47" s="729">
        <v>-10446030.43</v>
      </c>
      <c r="T47" s="1005">
        <v>0</v>
      </c>
      <c r="V47" s="950">
        <v>0</v>
      </c>
      <c r="W47" s="975">
        <v>16334866.26</v>
      </c>
      <c r="X47" s="1007">
        <v>16334866.26</v>
      </c>
    </row>
    <row r="48" spans="1:24" collapsed="1">
      <c r="C48" s="924" t="s">
        <v>508</v>
      </c>
      <c r="D48" s="924"/>
      <c r="E48" s="946" t="s">
        <v>74</v>
      </c>
      <c r="F48" s="924"/>
      <c r="G48" s="352"/>
      <c r="H48" s="1003" t="s">
        <v>290</v>
      </c>
      <c r="I48" s="1004">
        <v>16</v>
      </c>
      <c r="J48" s="310" t="s">
        <v>291</v>
      </c>
      <c r="K48" s="949" t="s">
        <v>292</v>
      </c>
      <c r="L48" s="950">
        <v>0</v>
      </c>
      <c r="M48" s="729">
        <v>0</v>
      </c>
      <c r="N48" s="1005">
        <v>0</v>
      </c>
      <c r="O48" s="950">
        <v>0</v>
      </c>
      <c r="P48" s="975">
        <v>-803390922.80942547</v>
      </c>
      <c r="Q48" s="1006">
        <v>-803390922.80942547</v>
      </c>
      <c r="R48" s="955">
        <v>0</v>
      </c>
      <c r="S48" s="729">
        <v>-803390922.80942547</v>
      </c>
      <c r="T48" s="1005">
        <v>-803390922.80942547</v>
      </c>
      <c r="V48" s="950">
        <v>0</v>
      </c>
      <c r="W48" s="975">
        <v>7814559439.9183903</v>
      </c>
      <c r="X48" s="1007">
        <v>7814559439.9183903</v>
      </c>
    </row>
    <row r="49" spans="1:24">
      <c r="A49" s="285" t="s">
        <v>68</v>
      </c>
      <c r="B49" s="285" t="s">
        <v>65</v>
      </c>
      <c r="C49" s="924" t="s">
        <v>105</v>
      </c>
      <c r="D49" s="924" t="s">
        <v>293</v>
      </c>
      <c r="E49" s="946"/>
      <c r="F49" s="924"/>
      <c r="G49" s="1008" t="s">
        <v>85</v>
      </c>
      <c r="H49" s="1009"/>
      <c r="I49" s="1010" t="s">
        <v>11</v>
      </c>
      <c r="J49" s="316" t="s">
        <v>324</v>
      </c>
      <c r="K49" s="1011" t="s">
        <v>80</v>
      </c>
      <c r="L49" s="1012">
        <v>-392796474</v>
      </c>
      <c r="M49" s="1013">
        <v>-431350408.16000003</v>
      </c>
      <c r="N49" s="1014">
        <v>-38553934.160000026</v>
      </c>
      <c r="O49" s="1013">
        <v>0</v>
      </c>
      <c r="P49" s="1013">
        <v>-31362426.88220834</v>
      </c>
      <c r="Q49" s="1015">
        <v>-31362426.88220834</v>
      </c>
      <c r="R49" s="1016">
        <v>-392796474</v>
      </c>
      <c r="S49" s="1013">
        <v>-462712835.04220837</v>
      </c>
      <c r="T49" s="1014">
        <v>-69916361.042208374</v>
      </c>
      <c r="V49" s="1012">
        <v>2703571802.4937778</v>
      </c>
      <c r="W49" s="1013">
        <v>4589707729.2193747</v>
      </c>
      <c r="X49" s="1017">
        <v>7293279531.7131519</v>
      </c>
    </row>
    <row r="50" spans="1:24" outlineLevel="1">
      <c r="C50" s="924" t="s">
        <v>227</v>
      </c>
      <c r="D50" s="924" t="s">
        <v>509</v>
      </c>
      <c r="E50" s="946" t="s">
        <v>74</v>
      </c>
      <c r="F50" s="924"/>
      <c r="G50" s="317"/>
      <c r="H50" s="1018" t="s">
        <v>294</v>
      </c>
      <c r="I50" s="948">
        <v>9</v>
      </c>
      <c r="J50" s="948" t="s">
        <v>295</v>
      </c>
      <c r="K50" s="949" t="s">
        <v>453</v>
      </c>
      <c r="L50" s="950">
        <v>-269826124</v>
      </c>
      <c r="M50" s="308">
        <v>-284889743.03999996</v>
      </c>
      <c r="N50" s="952">
        <v>-15063619.039999962</v>
      </c>
      <c r="O50" s="950">
        <v>0</v>
      </c>
      <c r="P50" s="975">
        <v>0</v>
      </c>
      <c r="Q50" s="954">
        <v>0</v>
      </c>
      <c r="R50" s="955">
        <v>-269826124</v>
      </c>
      <c r="S50" s="951">
        <v>-284889743.03999996</v>
      </c>
      <c r="T50" s="952">
        <v>-15063619.039999962</v>
      </c>
      <c r="V50" s="950">
        <v>853583184.53196406</v>
      </c>
      <c r="W50" s="951">
        <v>0</v>
      </c>
      <c r="X50" s="956">
        <v>853583184.53196406</v>
      </c>
    </row>
    <row r="51" spans="1:24" ht="18.75" customHeight="1" outlineLevel="1">
      <c r="C51" s="924" t="s">
        <v>228</v>
      </c>
      <c r="D51" s="924" t="s">
        <v>510</v>
      </c>
      <c r="E51" s="946" t="s">
        <v>74</v>
      </c>
      <c r="F51" s="924"/>
      <c r="G51" s="317"/>
      <c r="H51" s="1018" t="s">
        <v>296</v>
      </c>
      <c r="I51" s="948">
        <v>9</v>
      </c>
      <c r="J51" s="948" t="s">
        <v>295</v>
      </c>
      <c r="K51" s="949" t="s">
        <v>453</v>
      </c>
      <c r="L51" s="950">
        <v>-9663164</v>
      </c>
      <c r="M51" s="308">
        <v>-9663164</v>
      </c>
      <c r="N51" s="952">
        <v>0</v>
      </c>
      <c r="O51" s="950">
        <v>0</v>
      </c>
      <c r="P51" s="975">
        <v>0</v>
      </c>
      <c r="Q51" s="954">
        <v>0</v>
      </c>
      <c r="R51" s="955">
        <v>-9663164</v>
      </c>
      <c r="S51" s="951">
        <v>-9663164</v>
      </c>
      <c r="T51" s="952">
        <v>0</v>
      </c>
      <c r="V51" s="950">
        <v>26573706.111111119</v>
      </c>
      <c r="W51" s="951">
        <v>0</v>
      </c>
      <c r="X51" s="956">
        <v>26573706.111111119</v>
      </c>
    </row>
    <row r="52" spans="1:24" outlineLevel="1">
      <c r="C52" s="924" t="s">
        <v>511</v>
      </c>
      <c r="D52" s="924" t="s">
        <v>512</v>
      </c>
      <c r="E52" s="946" t="s">
        <v>74</v>
      </c>
      <c r="F52" s="924"/>
      <c r="G52" s="317"/>
      <c r="H52" s="1018" t="s">
        <v>297</v>
      </c>
      <c r="I52" s="948">
        <v>13</v>
      </c>
      <c r="J52" s="948" t="s">
        <v>298</v>
      </c>
      <c r="K52" s="949" t="s">
        <v>453</v>
      </c>
      <c r="L52" s="950">
        <v>-34104506</v>
      </c>
      <c r="M52" s="951">
        <v>-36008507.920000002</v>
      </c>
      <c r="N52" s="952">
        <v>-1904001.9200000018</v>
      </c>
      <c r="O52" s="950">
        <v>0</v>
      </c>
      <c r="P52" s="975">
        <v>0</v>
      </c>
      <c r="Q52" s="954">
        <v>0</v>
      </c>
      <c r="R52" s="955">
        <v>-34104506</v>
      </c>
      <c r="S52" s="951">
        <v>-36008507.920000002</v>
      </c>
      <c r="T52" s="952">
        <v>-1904001.9200000018</v>
      </c>
      <c r="V52" s="950">
        <v>252826551.69059798</v>
      </c>
      <c r="W52" s="951">
        <v>0</v>
      </c>
      <c r="X52" s="956">
        <v>252826551.69059798</v>
      </c>
    </row>
    <row r="53" spans="1:24" outlineLevel="1">
      <c r="C53" s="924" t="s">
        <v>513</v>
      </c>
      <c r="D53" s="924" t="s">
        <v>514</v>
      </c>
      <c r="E53" s="946" t="s">
        <v>74</v>
      </c>
      <c r="F53" s="924"/>
      <c r="G53" s="317"/>
      <c r="H53" s="1018" t="s">
        <v>299</v>
      </c>
      <c r="I53" s="948">
        <v>13</v>
      </c>
      <c r="J53" s="948" t="s">
        <v>298</v>
      </c>
      <c r="K53" s="949" t="s">
        <v>453</v>
      </c>
      <c r="L53" s="950">
        <v>-12861391</v>
      </c>
      <c r="M53" s="951">
        <v>-13579775.439999999</v>
      </c>
      <c r="N53" s="952">
        <v>-718384.43999999948</v>
      </c>
      <c r="O53" s="950">
        <v>0</v>
      </c>
      <c r="P53" s="975">
        <v>0</v>
      </c>
      <c r="Q53" s="954">
        <v>0</v>
      </c>
      <c r="R53" s="955">
        <v>-12861391</v>
      </c>
      <c r="S53" s="951">
        <v>-13579775.439999999</v>
      </c>
      <c r="T53" s="952">
        <v>-718384.43999999948</v>
      </c>
      <c r="V53" s="950">
        <v>95346454.615384609</v>
      </c>
      <c r="W53" s="951">
        <v>0</v>
      </c>
      <c r="X53" s="956">
        <v>95346454.615384609</v>
      </c>
    </row>
    <row r="54" spans="1:24" outlineLevel="1">
      <c r="C54" s="924" t="s">
        <v>229</v>
      </c>
      <c r="D54" s="924" t="s">
        <v>515</v>
      </c>
      <c r="E54" s="946" t="s">
        <v>74</v>
      </c>
      <c r="F54" s="924"/>
      <c r="G54" s="317"/>
      <c r="H54" s="1018" t="s">
        <v>300</v>
      </c>
      <c r="I54" s="310">
        <v>10</v>
      </c>
      <c r="J54" s="310" t="s">
        <v>324</v>
      </c>
      <c r="K54" s="949" t="s">
        <v>453</v>
      </c>
      <c r="L54" s="950">
        <v>-61560794</v>
      </c>
      <c r="M54" s="951">
        <v>-64997637.599999994</v>
      </c>
      <c r="N54" s="311">
        <v>-3436843.599999994</v>
      </c>
      <c r="O54" s="950">
        <v>0</v>
      </c>
      <c r="P54" s="975">
        <v>0</v>
      </c>
      <c r="Q54" s="312">
        <v>0</v>
      </c>
      <c r="R54" s="955">
        <v>-61560794</v>
      </c>
      <c r="S54" s="308">
        <v>-64997637.599999994</v>
      </c>
      <c r="T54" s="311">
        <v>-3436843.599999994</v>
      </c>
      <c r="V54" s="950">
        <v>582262447.59375</v>
      </c>
      <c r="W54" s="308">
        <v>0</v>
      </c>
      <c r="X54" s="350">
        <v>582262447.59375</v>
      </c>
    </row>
    <row r="55" spans="1:24" outlineLevel="1">
      <c r="C55" s="924" t="s">
        <v>230</v>
      </c>
      <c r="D55" s="924" t="s">
        <v>230</v>
      </c>
      <c r="E55" s="946" t="s">
        <v>74</v>
      </c>
      <c r="F55" s="924"/>
      <c r="G55" s="317"/>
      <c r="H55" s="1018" t="s">
        <v>325</v>
      </c>
      <c r="I55" s="310">
        <v>10</v>
      </c>
      <c r="J55" s="310" t="s">
        <v>324</v>
      </c>
      <c r="K55" s="949" t="s">
        <v>453</v>
      </c>
      <c r="L55" s="950">
        <v>-4780494</v>
      </c>
      <c r="M55" s="951">
        <v>-5047381.3599999994</v>
      </c>
      <c r="N55" s="311">
        <v>-266887.3599999994</v>
      </c>
      <c r="O55" s="950">
        <v>0</v>
      </c>
      <c r="P55" s="975">
        <v>0</v>
      </c>
      <c r="Q55" s="312">
        <v>0</v>
      </c>
      <c r="R55" s="955">
        <v>-4780494</v>
      </c>
      <c r="S55" s="308">
        <v>-5047381.3599999994</v>
      </c>
      <c r="T55" s="311">
        <v>-266887.3599999994</v>
      </c>
      <c r="V55" s="950">
        <v>45214482.5625</v>
      </c>
      <c r="W55" s="308">
        <v>0</v>
      </c>
      <c r="X55" s="350">
        <v>45214482.5625</v>
      </c>
    </row>
    <row r="56" spans="1:24" outlineLevel="1">
      <c r="C56" s="924" t="s">
        <v>516</v>
      </c>
      <c r="D56" s="924" t="s">
        <v>456</v>
      </c>
      <c r="E56" s="946" t="s">
        <v>74</v>
      </c>
      <c r="F56" s="924"/>
      <c r="G56" s="353"/>
      <c r="H56" s="1018" t="s">
        <v>517</v>
      </c>
      <c r="I56" s="968" t="s">
        <v>457</v>
      </c>
      <c r="J56" s="968" t="s">
        <v>518</v>
      </c>
      <c r="K56" s="949" t="s">
        <v>453</v>
      </c>
      <c r="L56" s="950">
        <v>0</v>
      </c>
      <c r="M56" s="975">
        <v>-17164198.800000001</v>
      </c>
      <c r="N56" s="952">
        <v>-17164198.800000001</v>
      </c>
      <c r="O56" s="950">
        <v>0</v>
      </c>
      <c r="P56" s="975">
        <v>-31362426.88220834</v>
      </c>
      <c r="Q56" s="954">
        <v>-31362426.88220834</v>
      </c>
      <c r="R56" s="955">
        <v>0</v>
      </c>
      <c r="S56" s="975">
        <v>-48526625.682208344</v>
      </c>
      <c r="T56" s="952">
        <v>-48526625.682208344</v>
      </c>
      <c r="V56" s="950">
        <v>847764975.38846993</v>
      </c>
      <c r="W56" s="975">
        <v>4589707729.2193747</v>
      </c>
      <c r="X56" s="956">
        <v>5437472704.6078444</v>
      </c>
    </row>
    <row r="57" spans="1:24" outlineLevel="1">
      <c r="C57" s="924" t="s">
        <v>122</v>
      </c>
      <c r="D57" s="924" t="s">
        <v>519</v>
      </c>
      <c r="E57" s="946" t="s">
        <v>74</v>
      </c>
      <c r="F57" s="924"/>
      <c r="G57" s="353"/>
      <c r="H57" s="1018" t="s">
        <v>326</v>
      </c>
      <c r="I57" s="968">
        <v>4</v>
      </c>
      <c r="J57" s="968" t="s">
        <v>301</v>
      </c>
      <c r="K57" s="949" t="s">
        <v>453</v>
      </c>
      <c r="L57" s="950">
        <v>0</v>
      </c>
      <c r="M57" s="975">
        <v>0</v>
      </c>
      <c r="N57" s="952">
        <v>0</v>
      </c>
      <c r="O57" s="950">
        <v>0</v>
      </c>
      <c r="P57" s="975">
        <v>0</v>
      </c>
      <c r="Q57" s="954">
        <v>0</v>
      </c>
      <c r="R57" s="955">
        <v>0</v>
      </c>
      <c r="S57" s="975">
        <v>0</v>
      </c>
      <c r="T57" s="952">
        <v>0</v>
      </c>
      <c r="V57" s="950">
        <v>0</v>
      </c>
      <c r="W57" s="975">
        <v>0</v>
      </c>
      <c r="X57" s="956">
        <v>0</v>
      </c>
    </row>
    <row r="58" spans="1:24" ht="18.75" customHeight="1">
      <c r="A58" s="285" t="s">
        <v>68</v>
      </c>
      <c r="B58" s="285" t="s">
        <v>65</v>
      </c>
      <c r="C58" s="924" t="s">
        <v>520</v>
      </c>
      <c r="D58" s="924" t="s">
        <v>520</v>
      </c>
      <c r="E58" s="972"/>
      <c r="F58" s="451"/>
      <c r="G58" s="969" t="s">
        <v>454</v>
      </c>
      <c r="H58" s="970"/>
      <c r="I58" s="971">
        <v>12</v>
      </c>
      <c r="J58" s="971" t="s">
        <v>302</v>
      </c>
      <c r="K58" s="978" t="s">
        <v>453</v>
      </c>
      <c r="L58" s="1019">
        <v>-1299554968</v>
      </c>
      <c r="M58" s="1020">
        <v>-1245644263.5807188</v>
      </c>
      <c r="N58" s="952">
        <v>53910704.419281244</v>
      </c>
      <c r="O58" s="1019">
        <v>-3741011311</v>
      </c>
      <c r="P58" s="1020">
        <v>-3580491795.4285712</v>
      </c>
      <c r="Q58" s="952">
        <v>160519515.57142878</v>
      </c>
      <c r="R58" s="1021">
        <v>-5040566279</v>
      </c>
      <c r="S58" s="1020">
        <v>-4826136059.0092897</v>
      </c>
      <c r="T58" s="952">
        <v>214430219.99071002</v>
      </c>
      <c r="V58" s="1019">
        <v>12222710189.058811</v>
      </c>
      <c r="W58" s="1020">
        <v>10932330617.999998</v>
      </c>
      <c r="X58" s="956">
        <v>23155040807.058807</v>
      </c>
    </row>
    <row r="59" spans="1:24" hidden="1" outlineLevel="1">
      <c r="C59" s="924" t="s">
        <v>521</v>
      </c>
      <c r="D59" s="924" t="s">
        <v>106</v>
      </c>
      <c r="E59" s="972"/>
      <c r="F59" s="451"/>
      <c r="G59" s="447"/>
      <c r="H59" s="970" t="s">
        <v>231</v>
      </c>
      <c r="I59" s="971">
        <v>12</v>
      </c>
      <c r="J59" s="971" t="s">
        <v>302</v>
      </c>
      <c r="K59" s="978" t="s">
        <v>453</v>
      </c>
      <c r="L59" s="1019">
        <v>-1256423829</v>
      </c>
      <c r="M59" s="1020">
        <v>-1202513124.5807188</v>
      </c>
      <c r="N59" s="952">
        <v>53910704.419281244</v>
      </c>
      <c r="O59" s="1019">
        <v>-3741011311</v>
      </c>
      <c r="P59" s="975">
        <v>-3580491795.4285712</v>
      </c>
      <c r="Q59" s="954">
        <v>160519515.57142878</v>
      </c>
      <c r="R59" s="1021">
        <v>-4997435140</v>
      </c>
      <c r="S59" s="1020">
        <v>-4783004920.0092897</v>
      </c>
      <c r="T59" s="952">
        <v>214430219.99071002</v>
      </c>
      <c r="V59" s="1019">
        <v>11791398799.058811</v>
      </c>
      <c r="W59" s="1020">
        <v>10932330617.999998</v>
      </c>
      <c r="X59" s="956">
        <v>22723729417.058807</v>
      </c>
    </row>
    <row r="60" spans="1:24" hidden="1" outlineLevel="1">
      <c r="C60" s="924" t="s">
        <v>522</v>
      </c>
      <c r="D60" s="924" t="s">
        <v>523</v>
      </c>
      <c r="E60" s="972"/>
      <c r="F60" s="451"/>
      <c r="G60" s="448"/>
      <c r="H60" s="970" t="s">
        <v>232</v>
      </c>
      <c r="I60" s="971">
        <v>12</v>
      </c>
      <c r="J60" s="971" t="s">
        <v>302</v>
      </c>
      <c r="K60" s="978" t="s">
        <v>453</v>
      </c>
      <c r="L60" s="1019">
        <v>-43131139</v>
      </c>
      <c r="M60" s="1020">
        <v>-43131139</v>
      </c>
      <c r="N60" s="952">
        <v>0</v>
      </c>
      <c r="O60" s="1019">
        <v>0</v>
      </c>
      <c r="P60" s="975">
        <v>0</v>
      </c>
      <c r="Q60" s="954">
        <v>0</v>
      </c>
      <c r="R60" s="1021">
        <v>-43131139</v>
      </c>
      <c r="S60" s="1020">
        <v>-43131139</v>
      </c>
      <c r="T60" s="952">
        <v>0</v>
      </c>
      <c r="V60" s="1019">
        <v>431311390</v>
      </c>
      <c r="W60" s="1020">
        <v>0</v>
      </c>
      <c r="X60" s="956">
        <v>431311390</v>
      </c>
    </row>
    <row r="61" spans="1:24" collapsed="1">
      <c r="A61" s="285" t="s">
        <v>64</v>
      </c>
      <c r="B61" s="285" t="s">
        <v>65</v>
      </c>
      <c r="C61" s="924" t="s">
        <v>86</v>
      </c>
      <c r="D61" s="924" t="s">
        <v>524</v>
      </c>
      <c r="E61" s="972"/>
      <c r="F61" s="451"/>
      <c r="G61" s="1022" t="s">
        <v>233</v>
      </c>
      <c r="H61" s="1023"/>
      <c r="I61" s="971" t="s">
        <v>87</v>
      </c>
      <c r="J61" s="971" t="s">
        <v>303</v>
      </c>
      <c r="K61" s="978" t="s">
        <v>30</v>
      </c>
      <c r="L61" s="1019">
        <v>-26608</v>
      </c>
      <c r="M61" s="1020">
        <v>0</v>
      </c>
      <c r="N61" s="1005">
        <v>26608</v>
      </c>
      <c r="O61" s="1019">
        <v>0</v>
      </c>
      <c r="P61" s="975">
        <v>0</v>
      </c>
      <c r="Q61" s="1006">
        <v>0</v>
      </c>
      <c r="R61" s="1021">
        <v>-26608</v>
      </c>
      <c r="S61" s="1020">
        <v>0</v>
      </c>
      <c r="T61" s="1005">
        <v>26608</v>
      </c>
      <c r="V61" s="1019">
        <v>0</v>
      </c>
      <c r="W61" s="1020">
        <v>0</v>
      </c>
      <c r="X61" s="1007">
        <v>0</v>
      </c>
    </row>
    <row r="62" spans="1:24">
      <c r="A62" s="285" t="s">
        <v>64</v>
      </c>
      <c r="B62" s="285" t="s">
        <v>65</v>
      </c>
      <c r="C62" s="924" t="s">
        <v>88</v>
      </c>
      <c r="D62" s="924" t="s">
        <v>88</v>
      </c>
      <c r="E62" s="972"/>
      <c r="F62" s="451"/>
      <c r="G62" s="1022" t="s">
        <v>88</v>
      </c>
      <c r="H62" s="1023"/>
      <c r="I62" s="971" t="s">
        <v>87</v>
      </c>
      <c r="J62" s="971" t="s">
        <v>303</v>
      </c>
      <c r="K62" s="978" t="s">
        <v>29</v>
      </c>
      <c r="L62" s="1019">
        <v>-4246475</v>
      </c>
      <c r="M62" s="1020">
        <v>0</v>
      </c>
      <c r="N62" s="1005">
        <v>4246475</v>
      </c>
      <c r="O62" s="1019">
        <v>0</v>
      </c>
      <c r="P62" s="975">
        <v>0</v>
      </c>
      <c r="Q62" s="1006">
        <v>0</v>
      </c>
      <c r="R62" s="1021">
        <v>-4246475</v>
      </c>
      <c r="S62" s="1020">
        <v>0</v>
      </c>
      <c r="T62" s="1005">
        <v>4246475</v>
      </c>
      <c r="V62" s="1019">
        <v>0</v>
      </c>
      <c r="W62" s="1020">
        <v>0</v>
      </c>
      <c r="X62" s="1007">
        <v>0</v>
      </c>
    </row>
    <row r="63" spans="1:24">
      <c r="A63" s="285" t="s">
        <v>64</v>
      </c>
      <c r="B63" s="285" t="s">
        <v>65</v>
      </c>
      <c r="C63" s="924" t="s">
        <v>89</v>
      </c>
      <c r="D63" s="924" t="s">
        <v>89</v>
      </c>
      <c r="E63" s="972"/>
      <c r="F63" s="451"/>
      <c r="G63" s="969" t="s">
        <v>89</v>
      </c>
      <c r="H63" s="970"/>
      <c r="I63" s="971">
        <v>5</v>
      </c>
      <c r="J63" s="971" t="s">
        <v>90</v>
      </c>
      <c r="K63" s="978" t="s">
        <v>29</v>
      </c>
      <c r="L63" s="1019">
        <v>3606178</v>
      </c>
      <c r="M63" s="1020">
        <v>0</v>
      </c>
      <c r="N63" s="1005">
        <v>-3606178</v>
      </c>
      <c r="O63" s="1019">
        <v>0</v>
      </c>
      <c r="P63" s="975">
        <v>0</v>
      </c>
      <c r="Q63" s="1006">
        <v>0</v>
      </c>
      <c r="R63" s="1021">
        <v>3606178</v>
      </c>
      <c r="S63" s="1020">
        <v>0</v>
      </c>
      <c r="T63" s="1005">
        <v>-3606178</v>
      </c>
      <c r="V63" s="1019">
        <v>0</v>
      </c>
      <c r="W63" s="1020">
        <v>0</v>
      </c>
      <c r="X63" s="1007">
        <v>0</v>
      </c>
    </row>
    <row r="64" spans="1:24">
      <c r="A64" s="285" t="s">
        <v>64</v>
      </c>
      <c r="B64" s="285" t="s">
        <v>65</v>
      </c>
      <c r="C64" s="924" t="s">
        <v>91</v>
      </c>
      <c r="D64" s="924" t="s">
        <v>91</v>
      </c>
      <c r="E64" s="972"/>
      <c r="F64" s="451"/>
      <c r="G64" s="969" t="s">
        <v>91</v>
      </c>
      <c r="H64" s="970"/>
      <c r="I64" s="971">
        <v>5</v>
      </c>
      <c r="J64" s="971" t="s">
        <v>92</v>
      </c>
      <c r="K64" s="978" t="s">
        <v>29</v>
      </c>
      <c r="L64" s="1019">
        <v>3330840</v>
      </c>
      <c r="M64" s="1020">
        <v>3330840</v>
      </c>
      <c r="N64" s="1005">
        <v>0</v>
      </c>
      <c r="O64" s="1019">
        <v>0</v>
      </c>
      <c r="P64" s="975">
        <v>0</v>
      </c>
      <c r="Q64" s="1006">
        <v>0</v>
      </c>
      <c r="R64" s="1021">
        <v>3330840</v>
      </c>
      <c r="S64" s="1020">
        <v>3330840</v>
      </c>
      <c r="T64" s="1005">
        <v>0</v>
      </c>
      <c r="V64" s="1019">
        <v>-9159811</v>
      </c>
      <c r="W64" s="1020">
        <v>0</v>
      </c>
      <c r="X64" s="1007">
        <v>-9159811</v>
      </c>
    </row>
    <row r="65" spans="1:24">
      <c r="A65" s="285" t="s">
        <v>64</v>
      </c>
      <c r="B65" s="285" t="s">
        <v>65</v>
      </c>
      <c r="C65" s="924" t="s">
        <v>126</v>
      </c>
      <c r="D65" s="924" t="s">
        <v>126</v>
      </c>
      <c r="E65" s="972"/>
      <c r="F65" s="451"/>
      <c r="G65" s="969" t="s">
        <v>304</v>
      </c>
      <c r="H65" s="970"/>
      <c r="I65" s="971" t="s">
        <v>87</v>
      </c>
      <c r="J65" s="971" t="s">
        <v>234</v>
      </c>
      <c r="K65" s="949" t="s">
        <v>33</v>
      </c>
      <c r="L65" s="1019">
        <v>0</v>
      </c>
      <c r="M65" s="1020">
        <v>0</v>
      </c>
      <c r="N65" s="1005">
        <v>0</v>
      </c>
      <c r="O65" s="1019">
        <v>0</v>
      </c>
      <c r="P65" s="975">
        <v>0</v>
      </c>
      <c r="Q65" s="1006">
        <v>0</v>
      </c>
      <c r="R65" s="1021">
        <v>0</v>
      </c>
      <c r="S65" s="1020">
        <v>0</v>
      </c>
      <c r="T65" s="1005">
        <v>0</v>
      </c>
      <c r="V65" s="1019">
        <v>0</v>
      </c>
      <c r="W65" s="1020">
        <v>0</v>
      </c>
      <c r="X65" s="1007">
        <v>0</v>
      </c>
    </row>
    <row r="66" spans="1:24">
      <c r="A66" s="285" t="s">
        <v>64</v>
      </c>
      <c r="B66" s="285" t="s">
        <v>65</v>
      </c>
      <c r="C66" s="924" t="s">
        <v>108</v>
      </c>
      <c r="D66" s="924" t="s">
        <v>108</v>
      </c>
      <c r="E66" s="972"/>
      <c r="F66" s="451"/>
      <c r="G66" s="969" t="s">
        <v>108</v>
      </c>
      <c r="H66" s="970"/>
      <c r="I66" s="971" t="s">
        <v>87</v>
      </c>
      <c r="J66" s="971" t="s">
        <v>235</v>
      </c>
      <c r="K66" s="978" t="s">
        <v>33</v>
      </c>
      <c r="L66" s="1019">
        <v>0</v>
      </c>
      <c r="M66" s="1020">
        <v>0</v>
      </c>
      <c r="N66" s="1005">
        <v>0</v>
      </c>
      <c r="O66" s="1019">
        <v>0</v>
      </c>
      <c r="P66" s="975">
        <v>0</v>
      </c>
      <c r="Q66" s="1006">
        <v>0</v>
      </c>
      <c r="R66" s="1021">
        <v>0</v>
      </c>
      <c r="S66" s="1020">
        <v>0</v>
      </c>
      <c r="T66" s="1005">
        <v>0</v>
      </c>
      <c r="V66" s="1019">
        <v>0</v>
      </c>
      <c r="W66" s="1020">
        <v>0</v>
      </c>
      <c r="X66" s="1007">
        <v>0</v>
      </c>
    </row>
    <row r="67" spans="1:24">
      <c r="A67" s="285" t="s">
        <v>68</v>
      </c>
      <c r="B67" s="285" t="s">
        <v>65</v>
      </c>
      <c r="C67" s="924" t="s">
        <v>525</v>
      </c>
      <c r="D67" s="924" t="s">
        <v>525</v>
      </c>
      <c r="E67" s="972"/>
      <c r="F67" s="451"/>
      <c r="G67" s="969" t="s">
        <v>455</v>
      </c>
      <c r="H67" s="970"/>
      <c r="I67" s="971" t="s">
        <v>87</v>
      </c>
      <c r="J67" s="971" t="s">
        <v>236</v>
      </c>
      <c r="K67" s="978" t="s">
        <v>31</v>
      </c>
      <c r="L67" s="1019">
        <v>4537744</v>
      </c>
      <c r="M67" s="1020">
        <v>0</v>
      </c>
      <c r="N67" s="1005">
        <v>-4537744</v>
      </c>
      <c r="O67" s="1019">
        <v>0</v>
      </c>
      <c r="P67" s="975">
        <v>0</v>
      </c>
      <c r="Q67" s="1006">
        <v>0</v>
      </c>
      <c r="R67" s="1021">
        <v>4537744</v>
      </c>
      <c r="S67" s="1020">
        <v>0</v>
      </c>
      <c r="T67" s="1005">
        <v>-4537744</v>
      </c>
      <c r="V67" s="1019">
        <v>0</v>
      </c>
      <c r="W67" s="1020">
        <v>0</v>
      </c>
      <c r="X67" s="1007">
        <v>0</v>
      </c>
    </row>
    <row r="68" spans="1:24">
      <c r="A68" s="285" t="s">
        <v>64</v>
      </c>
      <c r="B68" s="285" t="s">
        <v>65</v>
      </c>
      <c r="C68" s="924" t="s">
        <v>250</v>
      </c>
      <c r="D68" s="924" t="s">
        <v>250</v>
      </c>
      <c r="E68" s="972"/>
      <c r="F68" s="451"/>
      <c r="G68" s="969" t="s">
        <v>327</v>
      </c>
      <c r="H68" s="970"/>
      <c r="I68" s="971" t="s">
        <v>87</v>
      </c>
      <c r="J68" s="971" t="s">
        <v>235</v>
      </c>
      <c r="K68" s="949" t="s">
        <v>29</v>
      </c>
      <c r="L68" s="1019">
        <v>0</v>
      </c>
      <c r="M68" s="1020">
        <v>0</v>
      </c>
      <c r="N68" s="1005">
        <v>0</v>
      </c>
      <c r="O68" s="1019">
        <v>0</v>
      </c>
      <c r="P68" s="975">
        <v>0</v>
      </c>
      <c r="Q68" s="1006">
        <v>0</v>
      </c>
      <c r="R68" s="1021">
        <v>0</v>
      </c>
      <c r="S68" s="1020">
        <v>0</v>
      </c>
      <c r="T68" s="1005">
        <v>0</v>
      </c>
      <c r="V68" s="1019">
        <v>0</v>
      </c>
      <c r="W68" s="1020">
        <v>0</v>
      </c>
      <c r="X68" s="1007">
        <v>0</v>
      </c>
    </row>
    <row r="69" spans="1:24">
      <c r="A69" s="285" t="s">
        <v>64</v>
      </c>
      <c r="B69" s="285" t="s">
        <v>65</v>
      </c>
      <c r="C69" s="924" t="s">
        <v>237</v>
      </c>
      <c r="D69" s="924" t="s">
        <v>237</v>
      </c>
      <c r="E69" s="972"/>
      <c r="F69" s="451"/>
      <c r="G69" s="969" t="s">
        <v>237</v>
      </c>
      <c r="H69" s="970"/>
      <c r="I69" s="971" t="s">
        <v>87</v>
      </c>
      <c r="J69" s="971" t="s">
        <v>235</v>
      </c>
      <c r="K69" s="978" t="s">
        <v>33</v>
      </c>
      <c r="L69" s="1019">
        <v>0</v>
      </c>
      <c r="M69" s="1020">
        <v>0</v>
      </c>
      <c r="N69" s="1005">
        <v>0</v>
      </c>
      <c r="O69" s="1019">
        <v>0</v>
      </c>
      <c r="P69" s="975">
        <v>0</v>
      </c>
      <c r="Q69" s="1006">
        <v>0</v>
      </c>
      <c r="R69" s="1021">
        <v>0</v>
      </c>
      <c r="S69" s="1020">
        <v>0</v>
      </c>
      <c r="T69" s="1005">
        <v>0</v>
      </c>
      <c r="V69" s="1019">
        <v>0</v>
      </c>
      <c r="W69" s="1020">
        <v>0</v>
      </c>
      <c r="X69" s="1007">
        <v>0</v>
      </c>
    </row>
    <row r="70" spans="1:24" ht="19.5" thickBot="1">
      <c r="A70" s="285" t="s">
        <v>64</v>
      </c>
      <c r="B70" s="285" t="s">
        <v>65</v>
      </c>
      <c r="C70" s="924" t="s">
        <v>238</v>
      </c>
      <c r="D70" s="924" t="s">
        <v>238</v>
      </c>
      <c r="E70" s="972"/>
      <c r="F70" s="451"/>
      <c r="G70" s="969" t="s">
        <v>238</v>
      </c>
      <c r="H70" s="970"/>
      <c r="I70" s="971" t="s">
        <v>87</v>
      </c>
      <c r="J70" s="971" t="s">
        <v>235</v>
      </c>
      <c r="K70" s="978" t="s">
        <v>33</v>
      </c>
      <c r="L70" s="1019">
        <v>0</v>
      </c>
      <c r="M70" s="1020">
        <v>0</v>
      </c>
      <c r="N70" s="1005">
        <v>0</v>
      </c>
      <c r="O70" s="1019">
        <v>0</v>
      </c>
      <c r="P70" s="975">
        <v>0</v>
      </c>
      <c r="Q70" s="1006">
        <v>0</v>
      </c>
      <c r="R70" s="1021">
        <v>0</v>
      </c>
      <c r="S70" s="1020">
        <v>0</v>
      </c>
      <c r="T70" s="1005">
        <v>0</v>
      </c>
      <c r="V70" s="1019">
        <v>0</v>
      </c>
      <c r="W70" s="1020">
        <v>0</v>
      </c>
      <c r="X70" s="1007">
        <v>0</v>
      </c>
    </row>
    <row r="71" spans="1:24" ht="18.75" hidden="1" customHeight="1" outlineLevel="1" thickBot="1">
      <c r="C71" s="924"/>
      <c r="D71" s="924"/>
      <c r="E71" s="972"/>
      <c r="F71" s="451"/>
      <c r="G71" s="1024"/>
      <c r="H71" s="976"/>
      <c r="I71" s="971"/>
      <c r="J71" s="971"/>
      <c r="K71" s="978"/>
      <c r="L71" s="1019"/>
      <c r="M71" s="1020"/>
      <c r="N71" s="1005">
        <v>0</v>
      </c>
      <c r="O71" s="1025"/>
      <c r="P71" s="1020">
        <v>0</v>
      </c>
      <c r="Q71" s="1006">
        <v>0</v>
      </c>
      <c r="R71" s="1021">
        <v>0</v>
      </c>
      <c r="S71" s="1020">
        <v>0</v>
      </c>
      <c r="T71" s="1005">
        <v>0</v>
      </c>
      <c r="V71" s="1019">
        <v>0</v>
      </c>
      <c r="W71" s="1020">
        <v>0</v>
      </c>
      <c r="X71" s="1007">
        <v>0</v>
      </c>
    </row>
    <row r="72" spans="1:24" ht="18.75" hidden="1" customHeight="1" outlineLevel="1" thickBot="1">
      <c r="A72" s="285" t="s">
        <v>68</v>
      </c>
      <c r="B72" s="285" t="s">
        <v>65</v>
      </c>
      <c r="C72" s="924"/>
      <c r="D72" s="924"/>
      <c r="E72" s="972"/>
      <c r="F72" s="451"/>
      <c r="G72" s="1024" t="s">
        <v>526</v>
      </c>
      <c r="H72" s="976"/>
      <c r="I72" s="971"/>
      <c r="J72" s="971"/>
      <c r="K72" s="978"/>
      <c r="L72" s="1019"/>
      <c r="M72" s="1020"/>
      <c r="N72" s="1005">
        <v>0</v>
      </c>
      <c r="O72" s="1025"/>
      <c r="P72" s="1020">
        <v>1</v>
      </c>
      <c r="Q72" s="1006">
        <v>1</v>
      </c>
      <c r="R72" s="1021">
        <v>0</v>
      </c>
      <c r="S72" s="1020">
        <v>1</v>
      </c>
      <c r="T72" s="1005">
        <v>1</v>
      </c>
      <c r="V72" s="1019">
        <v>0</v>
      </c>
      <c r="W72" s="1020">
        <v>0</v>
      </c>
      <c r="X72" s="1007">
        <v>0</v>
      </c>
    </row>
    <row r="73" spans="1:24" ht="18.75" hidden="1" customHeight="1" outlineLevel="1" thickBot="1">
      <c r="C73" s="924"/>
      <c r="D73" s="924"/>
      <c r="E73" s="972"/>
      <c r="F73" s="451"/>
      <c r="G73" s="1024"/>
      <c r="H73" s="976"/>
      <c r="I73" s="971"/>
      <c r="J73" s="971"/>
      <c r="K73" s="978"/>
      <c r="L73" s="1019"/>
      <c r="M73" s="1020"/>
      <c r="N73" s="1005">
        <v>0</v>
      </c>
      <c r="O73" s="1025"/>
      <c r="P73" s="1020">
        <v>0</v>
      </c>
      <c r="Q73" s="1006">
        <v>0</v>
      </c>
      <c r="R73" s="1021">
        <v>0</v>
      </c>
      <c r="S73" s="1020">
        <v>0</v>
      </c>
      <c r="T73" s="1005">
        <v>0</v>
      </c>
      <c r="V73" s="1019">
        <v>0</v>
      </c>
      <c r="W73" s="1020">
        <v>0</v>
      </c>
      <c r="X73" s="1007">
        <v>0</v>
      </c>
    </row>
    <row r="74" spans="1:24" ht="18.75" hidden="1" customHeight="1" outlineLevel="1" thickBot="1">
      <c r="C74" s="924"/>
      <c r="D74" s="924"/>
      <c r="E74" s="972"/>
      <c r="F74" s="451"/>
      <c r="G74" s="1024"/>
      <c r="H74" s="976"/>
      <c r="I74" s="971"/>
      <c r="J74" s="971"/>
      <c r="K74" s="978"/>
      <c r="L74" s="1019"/>
      <c r="M74" s="1020"/>
      <c r="N74" s="1005">
        <v>0</v>
      </c>
      <c r="O74" s="1025"/>
      <c r="P74" s="1020">
        <v>0</v>
      </c>
      <c r="Q74" s="1006">
        <v>0</v>
      </c>
      <c r="R74" s="1021">
        <v>0</v>
      </c>
      <c r="S74" s="1020">
        <v>0</v>
      </c>
      <c r="T74" s="1005">
        <v>0</v>
      </c>
      <c r="V74" s="1019">
        <v>0</v>
      </c>
      <c r="W74" s="1020">
        <v>0</v>
      </c>
      <c r="X74" s="1007">
        <v>0</v>
      </c>
    </row>
    <row r="75" spans="1:24" ht="18.75" hidden="1" customHeight="1" outlineLevel="1" thickBot="1">
      <c r="C75" s="924"/>
      <c r="D75" s="924"/>
      <c r="E75" s="972"/>
      <c r="F75" s="451"/>
      <c r="G75" s="1024"/>
      <c r="H75" s="976"/>
      <c r="I75" s="971"/>
      <c r="J75" s="971"/>
      <c r="K75" s="978"/>
      <c r="L75" s="1019"/>
      <c r="M75" s="1020"/>
      <c r="N75" s="1005">
        <v>0</v>
      </c>
      <c r="O75" s="1025"/>
      <c r="P75" s="1020">
        <v>0</v>
      </c>
      <c r="Q75" s="1006">
        <v>0</v>
      </c>
      <c r="R75" s="1021">
        <v>0</v>
      </c>
      <c r="S75" s="1020">
        <v>0</v>
      </c>
      <c r="T75" s="1005">
        <v>0</v>
      </c>
      <c r="V75" s="1019">
        <v>0</v>
      </c>
      <c r="W75" s="1020">
        <v>0</v>
      </c>
      <c r="X75" s="1007">
        <v>0</v>
      </c>
    </row>
    <row r="76" spans="1:24" ht="18.75" hidden="1" customHeight="1" outlineLevel="1" thickBot="1">
      <c r="C76" s="924"/>
      <c r="D76" s="924"/>
      <c r="E76" s="972"/>
      <c r="F76" s="451"/>
      <c r="G76" s="1024"/>
      <c r="H76" s="976"/>
      <c r="I76" s="971"/>
      <c r="J76" s="971"/>
      <c r="K76" s="978"/>
      <c r="L76" s="1019"/>
      <c r="M76" s="1020"/>
      <c r="N76" s="1005">
        <v>0</v>
      </c>
      <c r="O76" s="1025"/>
      <c r="P76" s="1020">
        <v>0</v>
      </c>
      <c r="Q76" s="1006">
        <v>0</v>
      </c>
      <c r="R76" s="1021">
        <v>0</v>
      </c>
      <c r="S76" s="1020">
        <v>0</v>
      </c>
      <c r="T76" s="1005">
        <v>0</v>
      </c>
      <c r="V76" s="1019">
        <v>0</v>
      </c>
      <c r="W76" s="1020">
        <v>0</v>
      </c>
      <c r="X76" s="1007">
        <v>0</v>
      </c>
    </row>
    <row r="77" spans="1:24" ht="18.75" hidden="1" customHeight="1" outlineLevel="1" thickBot="1">
      <c r="C77" s="924"/>
      <c r="D77" s="924"/>
      <c r="E77" s="972"/>
      <c r="F77" s="451"/>
      <c r="G77" s="1024"/>
      <c r="H77" s="976"/>
      <c r="I77" s="971"/>
      <c r="J77" s="971"/>
      <c r="K77" s="978"/>
      <c r="L77" s="1019"/>
      <c r="M77" s="1020"/>
      <c r="N77" s="1005">
        <v>0</v>
      </c>
      <c r="O77" s="1025"/>
      <c r="P77" s="1020">
        <v>0</v>
      </c>
      <c r="Q77" s="1006">
        <v>0</v>
      </c>
      <c r="R77" s="1021">
        <v>0</v>
      </c>
      <c r="S77" s="1020">
        <v>0</v>
      </c>
      <c r="T77" s="1005">
        <v>0</v>
      </c>
      <c r="V77" s="1019">
        <v>0</v>
      </c>
      <c r="W77" s="1020">
        <v>0</v>
      </c>
      <c r="X77" s="1007">
        <v>0</v>
      </c>
    </row>
    <row r="78" spans="1:24" ht="19.5" hidden="1" customHeight="1" outlineLevel="1" thickBot="1">
      <c r="C78" s="924"/>
      <c r="D78" s="924"/>
      <c r="E78" s="972"/>
      <c r="F78" s="451"/>
      <c r="G78" s="1026"/>
      <c r="H78" s="1027"/>
      <c r="I78" s="971"/>
      <c r="J78" s="971"/>
      <c r="K78" s="978"/>
      <c r="L78" s="1019"/>
      <c r="M78" s="1020"/>
      <c r="N78" s="1005">
        <v>0</v>
      </c>
      <c r="O78" s="1025"/>
      <c r="P78" s="1020">
        <v>0</v>
      </c>
      <c r="Q78" s="1006">
        <v>0</v>
      </c>
      <c r="R78" s="1021">
        <v>0</v>
      </c>
      <c r="S78" s="1020">
        <v>0</v>
      </c>
      <c r="T78" s="1005">
        <v>0</v>
      </c>
      <c r="V78" s="1019">
        <v>0</v>
      </c>
      <c r="W78" s="1020">
        <v>0</v>
      </c>
      <c r="X78" s="1007"/>
    </row>
    <row r="79" spans="1:24" ht="19.5" collapsed="1" thickBot="1">
      <c r="C79" s="1028"/>
      <c r="D79" s="1028"/>
      <c r="E79" s="318" t="s">
        <v>116</v>
      </c>
      <c r="F79" s="319"/>
      <c r="G79" s="319"/>
      <c r="H79" s="319"/>
      <c r="I79" s="320"/>
      <c r="J79" s="320"/>
      <c r="K79" s="321"/>
      <c r="L79" s="322">
        <v>-14499728142</v>
      </c>
      <c r="M79" s="325">
        <v>-12078886175.42683</v>
      </c>
      <c r="N79" s="326">
        <v>2420841966.5731697</v>
      </c>
      <c r="O79" s="323">
        <v>-10563151182</v>
      </c>
      <c r="P79" s="325">
        <v>-10827832849.83791</v>
      </c>
      <c r="Q79" s="327">
        <v>-264681667.8379097</v>
      </c>
      <c r="R79" s="324">
        <v>-25062879324</v>
      </c>
      <c r="S79" s="325">
        <v>-22906719025.26474</v>
      </c>
      <c r="T79" s="326">
        <v>2156160298.73526</v>
      </c>
      <c r="V79" s="322">
        <v>169019080269.84622</v>
      </c>
      <c r="W79" s="325">
        <v>68866838633.448547</v>
      </c>
      <c r="X79" s="354">
        <v>237885918903.29477</v>
      </c>
    </row>
    <row r="80" spans="1:24" ht="19.5" thickBot="1">
      <c r="L80" s="328"/>
      <c r="M80" s="328"/>
      <c r="N80" s="329"/>
      <c r="O80" s="922"/>
      <c r="P80" s="922"/>
      <c r="Q80" s="329"/>
      <c r="R80" s="328"/>
      <c r="S80" s="328"/>
      <c r="T80" s="329"/>
      <c r="V80" s="328"/>
      <c r="W80" s="328"/>
      <c r="X80" s="329"/>
    </row>
    <row r="81" spans="10:24" ht="19.5" hidden="1" customHeight="1" outlineLevel="1" thickBot="1">
      <c r="J81" s="330" t="s">
        <v>93</v>
      </c>
      <c r="L81" s="328"/>
      <c r="M81" s="328"/>
      <c r="N81" s="329"/>
      <c r="O81" s="328"/>
      <c r="P81" s="328"/>
      <c r="Q81" s="329"/>
      <c r="R81" s="328">
        <v>0</v>
      </c>
      <c r="S81" s="328">
        <v>0</v>
      </c>
      <c r="T81" s="329">
        <v>0</v>
      </c>
      <c r="V81" s="328"/>
      <c r="W81" s="328"/>
      <c r="X81" s="329"/>
    </row>
    <row r="82" spans="10:24" ht="19.5" hidden="1" customHeight="1" outlineLevel="1">
      <c r="J82" s="442" t="s">
        <v>94</v>
      </c>
      <c r="K82" s="1030" t="s">
        <v>29</v>
      </c>
      <c r="L82" s="1031">
        <v>-550262291</v>
      </c>
      <c r="M82" s="1032">
        <v>-75358021</v>
      </c>
      <c r="N82" s="1033">
        <v>245085735</v>
      </c>
      <c r="O82" s="1031">
        <v>-320443756</v>
      </c>
      <c r="P82" s="1032">
        <v>-75358021</v>
      </c>
      <c r="Q82" s="1033">
        <v>245085735</v>
      </c>
      <c r="R82" s="1031">
        <v>-870706047</v>
      </c>
      <c r="S82" s="1032">
        <v>-150716042</v>
      </c>
      <c r="T82" s="1033">
        <v>490171470</v>
      </c>
      <c r="V82" s="1031"/>
      <c r="W82" s="1032"/>
      <c r="X82" s="1034">
        <v>0</v>
      </c>
    </row>
    <row r="83" spans="10:24" ht="19.5" hidden="1" customHeight="1" outlineLevel="1" thickBot="1">
      <c r="J83" s="442"/>
      <c r="K83" s="1035" t="s">
        <v>527</v>
      </c>
      <c r="L83" s="1036">
        <v>-897037009</v>
      </c>
      <c r="M83" s="1037">
        <v>-17772381</v>
      </c>
      <c r="N83" s="1038">
        <v>225775650.33333302</v>
      </c>
      <c r="O83" s="1036">
        <v>-243548031.33333302</v>
      </c>
      <c r="P83" s="1037">
        <v>-17772381</v>
      </c>
      <c r="Q83" s="1038">
        <v>225775650.33333302</v>
      </c>
      <c r="R83" s="1036">
        <v>-1140585040.333333</v>
      </c>
      <c r="S83" s="1037">
        <v>-35544762</v>
      </c>
      <c r="T83" s="1038">
        <v>451551300.66666603</v>
      </c>
      <c r="V83" s="1036"/>
      <c r="W83" s="1037"/>
      <c r="X83" s="1039">
        <v>0</v>
      </c>
    </row>
    <row r="84" spans="10:24" ht="19.5" hidden="1" customHeight="1" outlineLevel="1" thickTop="1" thickBot="1">
      <c r="J84" s="442"/>
      <c r="K84" s="1035" t="s">
        <v>528</v>
      </c>
      <c r="L84" s="1036">
        <v>-158149344</v>
      </c>
      <c r="M84" s="1037">
        <v>0</v>
      </c>
      <c r="N84" s="1038">
        <v>120366241</v>
      </c>
      <c r="O84" s="1036">
        <v>-120366241</v>
      </c>
      <c r="P84" s="1037">
        <v>0</v>
      </c>
      <c r="Q84" s="1038">
        <v>120366241</v>
      </c>
      <c r="R84" s="1036">
        <v>-278515585</v>
      </c>
      <c r="S84" s="1037">
        <v>0</v>
      </c>
      <c r="T84" s="1038">
        <v>240732482</v>
      </c>
      <c r="V84" s="1036"/>
      <c r="W84" s="1037"/>
      <c r="X84" s="1039">
        <v>0</v>
      </c>
    </row>
    <row r="85" spans="10:24" ht="19.5" hidden="1" customHeight="1" outlineLevel="1">
      <c r="J85" s="442"/>
      <c r="K85" s="1040" t="s">
        <v>529</v>
      </c>
      <c r="L85" s="1041">
        <v>-8234870159.9899988</v>
      </c>
      <c r="M85" s="1042">
        <v>-3379489986.4274173</v>
      </c>
      <c r="N85" s="1043">
        <v>-683566882.43141627</v>
      </c>
      <c r="O85" s="1041">
        <v>-2695923103.9960003</v>
      </c>
      <c r="P85" s="1042">
        <v>-3379489986.4274173</v>
      </c>
      <c r="Q85" s="1043">
        <v>-683566882.43141627</v>
      </c>
      <c r="R85" s="1041">
        <v>-10930793263.986</v>
      </c>
      <c r="S85" s="1042">
        <v>-6758979972.8548346</v>
      </c>
      <c r="T85" s="1043">
        <v>-1367133764.8628325</v>
      </c>
      <c r="V85" s="1041"/>
      <c r="W85" s="1042"/>
      <c r="X85" s="1044">
        <v>0</v>
      </c>
    </row>
    <row r="86" spans="10:24" ht="19.5" hidden="1" customHeight="1" outlineLevel="1">
      <c r="J86" s="442"/>
      <c r="K86" s="1040" t="s">
        <v>4</v>
      </c>
      <c r="L86" s="1041">
        <v>0</v>
      </c>
      <c r="M86" s="1042">
        <v>-18885591</v>
      </c>
      <c r="N86" s="1043">
        <v>-18885591</v>
      </c>
      <c r="O86" s="1041">
        <v>0</v>
      </c>
      <c r="P86" s="1042">
        <v>-18885591</v>
      </c>
      <c r="Q86" s="1043">
        <v>-18885591</v>
      </c>
      <c r="R86" s="1041">
        <v>0</v>
      </c>
      <c r="S86" s="1042">
        <v>-37771182</v>
      </c>
      <c r="T86" s="1043">
        <v>-37771182</v>
      </c>
      <c r="V86" s="1041"/>
      <c r="W86" s="1042"/>
      <c r="X86" s="1044">
        <v>0</v>
      </c>
    </row>
    <row r="87" spans="10:24" ht="19.5" hidden="1" customHeight="1" outlineLevel="1">
      <c r="J87" s="442"/>
      <c r="K87" s="331" t="s">
        <v>94</v>
      </c>
      <c r="L87" s="332">
        <v>-9840318803.9899979</v>
      </c>
      <c r="M87" s="333">
        <v>-3491505979.4274173</v>
      </c>
      <c r="N87" s="334">
        <v>-111224847.09808326</v>
      </c>
      <c r="O87" s="332">
        <v>-3380281132.3293333</v>
      </c>
      <c r="P87" s="333">
        <v>-3491505979.4274173</v>
      </c>
      <c r="Q87" s="334">
        <v>-111224847.09808326</v>
      </c>
      <c r="R87" s="332">
        <v>-13220599936.319332</v>
      </c>
      <c r="S87" s="333">
        <v>-6983011958.8548346</v>
      </c>
      <c r="T87" s="334">
        <v>-222449694.19616652</v>
      </c>
      <c r="V87" s="332"/>
      <c r="W87" s="333"/>
      <c r="X87" s="355">
        <v>0</v>
      </c>
    </row>
    <row r="88" spans="10:24" ht="19.5" hidden="1" customHeight="1" outlineLevel="1">
      <c r="J88" s="442" t="s">
        <v>95</v>
      </c>
      <c r="K88" s="1045" t="s">
        <v>96</v>
      </c>
      <c r="L88" s="1031">
        <v>0</v>
      </c>
      <c r="M88" s="1032">
        <v>0</v>
      </c>
      <c r="N88" s="1033">
        <v>0</v>
      </c>
      <c r="O88" s="1031">
        <v>0</v>
      </c>
      <c r="P88" s="1032">
        <v>0</v>
      </c>
      <c r="Q88" s="1033">
        <v>0</v>
      </c>
      <c r="R88" s="1031">
        <v>0</v>
      </c>
      <c r="S88" s="1032">
        <v>0</v>
      </c>
      <c r="T88" s="1033">
        <v>0</v>
      </c>
      <c r="V88" s="1031"/>
      <c r="W88" s="1032"/>
      <c r="X88" s="1034">
        <v>0</v>
      </c>
    </row>
    <row r="89" spans="10:24" ht="19.5" hidden="1" customHeight="1" outlineLevel="1">
      <c r="J89" s="442"/>
      <c r="K89" s="1046" t="s">
        <v>530</v>
      </c>
      <c r="L89" s="1036">
        <v>0</v>
      </c>
      <c r="M89" s="1037">
        <v>0</v>
      </c>
      <c r="N89" s="1038">
        <v>0</v>
      </c>
      <c r="O89" s="1036">
        <v>0</v>
      </c>
      <c r="P89" s="1037">
        <v>0</v>
      </c>
      <c r="Q89" s="1038">
        <v>0</v>
      </c>
      <c r="R89" s="1036">
        <v>0</v>
      </c>
      <c r="S89" s="1037">
        <v>0</v>
      </c>
      <c r="T89" s="1038">
        <v>0</v>
      </c>
      <c r="V89" s="1036"/>
      <c r="W89" s="1037"/>
      <c r="X89" s="1039">
        <v>0</v>
      </c>
    </row>
    <row r="90" spans="10:24" ht="19.5" hidden="1" customHeight="1" outlineLevel="1">
      <c r="J90" s="442"/>
      <c r="K90" s="1046" t="s">
        <v>531</v>
      </c>
      <c r="L90" s="1036">
        <v>0</v>
      </c>
      <c r="M90" s="1037">
        <v>0</v>
      </c>
      <c r="N90" s="1038">
        <v>0</v>
      </c>
      <c r="O90" s="1036">
        <v>0</v>
      </c>
      <c r="P90" s="1037">
        <v>0</v>
      </c>
      <c r="Q90" s="1038">
        <v>0</v>
      </c>
      <c r="R90" s="1036">
        <v>0</v>
      </c>
      <c r="S90" s="1037">
        <v>0</v>
      </c>
      <c r="T90" s="1038">
        <v>0</v>
      </c>
      <c r="V90" s="1036"/>
      <c r="W90" s="1037"/>
      <c r="X90" s="1039">
        <v>0</v>
      </c>
    </row>
    <row r="91" spans="10:24" ht="19.5" hidden="1" customHeight="1" outlineLevel="1">
      <c r="J91" s="442"/>
      <c r="K91" s="1046" t="s">
        <v>532</v>
      </c>
      <c r="L91" s="1036">
        <v>0</v>
      </c>
      <c r="M91" s="1037">
        <v>0</v>
      </c>
      <c r="N91" s="1038">
        <v>0</v>
      </c>
      <c r="O91" s="1036">
        <v>0</v>
      </c>
      <c r="P91" s="1037">
        <v>0</v>
      </c>
      <c r="Q91" s="1038">
        <v>0</v>
      </c>
      <c r="R91" s="1036">
        <v>0</v>
      </c>
      <c r="S91" s="1037">
        <v>0</v>
      </c>
      <c r="T91" s="1038">
        <v>0</v>
      </c>
      <c r="V91" s="1036"/>
      <c r="W91" s="1037"/>
      <c r="X91" s="1039">
        <v>0</v>
      </c>
    </row>
    <row r="92" spans="10:24" ht="19.5" hidden="1" customHeight="1" outlineLevel="1">
      <c r="J92" s="442"/>
      <c r="K92" s="1046" t="s">
        <v>97</v>
      </c>
      <c r="L92" s="1036">
        <v>0</v>
      </c>
      <c r="M92" s="1037">
        <v>0</v>
      </c>
      <c r="N92" s="1038">
        <v>0</v>
      </c>
      <c r="O92" s="1036">
        <v>0</v>
      </c>
      <c r="P92" s="1037">
        <v>0</v>
      </c>
      <c r="Q92" s="1038">
        <v>0</v>
      </c>
      <c r="R92" s="1036">
        <v>0</v>
      </c>
      <c r="S92" s="1037">
        <v>0</v>
      </c>
      <c r="T92" s="1038">
        <v>0</v>
      </c>
      <c r="V92" s="1036"/>
      <c r="W92" s="1037"/>
      <c r="X92" s="1039">
        <v>0</v>
      </c>
    </row>
    <row r="93" spans="10:24" ht="19.5" hidden="1" customHeight="1" outlineLevel="1">
      <c r="J93" s="1047"/>
      <c r="K93" s="1040" t="s">
        <v>98</v>
      </c>
      <c r="L93" s="1041">
        <v>0</v>
      </c>
      <c r="M93" s="1042">
        <v>0</v>
      </c>
      <c r="N93" s="1043">
        <v>0</v>
      </c>
      <c r="O93" s="1041">
        <v>0</v>
      </c>
      <c r="P93" s="1042">
        <v>0</v>
      </c>
      <c r="Q93" s="1043">
        <v>0</v>
      </c>
      <c r="R93" s="1041">
        <v>0</v>
      </c>
      <c r="S93" s="1042">
        <v>0</v>
      </c>
      <c r="T93" s="1043">
        <v>0</v>
      </c>
      <c r="V93" s="1041"/>
      <c r="W93" s="1042"/>
      <c r="X93" s="1044">
        <v>0</v>
      </c>
    </row>
    <row r="94" spans="10:24" collapsed="1">
      <c r="J94" s="449"/>
      <c r="K94" s="443" t="s">
        <v>533</v>
      </c>
      <c r="L94" s="335">
        <v>-453539124</v>
      </c>
      <c r="M94" s="336">
        <v>-181276486</v>
      </c>
      <c r="N94" s="337">
        <v>272262638</v>
      </c>
      <c r="O94" s="338">
        <v>-359727273</v>
      </c>
      <c r="P94" s="336">
        <v>-291727273</v>
      </c>
      <c r="Q94" s="339">
        <v>68000000</v>
      </c>
      <c r="R94" s="336">
        <v>-813266397</v>
      </c>
      <c r="S94" s="336">
        <v>-473003759</v>
      </c>
      <c r="T94" s="339">
        <v>340262638</v>
      </c>
      <c r="V94" s="335">
        <v>1650210145</v>
      </c>
      <c r="W94" s="336">
        <v>1646090908.818182</v>
      </c>
      <c r="X94" s="356">
        <v>3296301053.818182</v>
      </c>
    </row>
    <row r="95" spans="10:24" ht="19.5" thickBot="1">
      <c r="J95" s="450"/>
      <c r="K95" s="444" t="s">
        <v>534</v>
      </c>
      <c r="L95" s="340">
        <v>-14046189018</v>
      </c>
      <c r="M95" s="341">
        <v>-11897609689.42683</v>
      </c>
      <c r="N95" s="342">
        <v>2148579328.5731697</v>
      </c>
      <c r="O95" s="343">
        <v>-10203423909</v>
      </c>
      <c r="P95" s="341">
        <v>-10536105576.83791</v>
      </c>
      <c r="Q95" s="344">
        <v>-332681667.8379097</v>
      </c>
      <c r="R95" s="341">
        <v>-24249612927</v>
      </c>
      <c r="S95" s="341">
        <v>-22433715266.26474</v>
      </c>
      <c r="T95" s="344">
        <v>1815897660.73526</v>
      </c>
      <c r="V95" s="340">
        <v>167368870124.84622</v>
      </c>
      <c r="W95" s="341">
        <v>67220747724.630371</v>
      </c>
      <c r="X95" s="357">
        <v>234589617849.47659</v>
      </c>
    </row>
    <row r="96" spans="10:24" ht="20.25" thickTop="1" thickBot="1">
      <c r="J96" s="450"/>
      <c r="K96" s="1048" t="s">
        <v>535</v>
      </c>
      <c r="L96" s="1049">
        <v>-14499728142</v>
      </c>
      <c r="M96" s="1050">
        <v>-12078886175.42683</v>
      </c>
      <c r="N96" s="1051">
        <v>2420841966.5731697</v>
      </c>
      <c r="O96" s="1052">
        <v>-10563151181</v>
      </c>
      <c r="P96" s="1050">
        <v>-10827832849.83791</v>
      </c>
      <c r="Q96" s="1053">
        <v>-264681667.8379097</v>
      </c>
      <c r="R96" s="1050">
        <v>-25062879323</v>
      </c>
      <c r="S96" s="1050">
        <v>-22906719025.26474</v>
      </c>
      <c r="T96" s="1053">
        <v>2156160298.73526</v>
      </c>
      <c r="V96" s="1049">
        <v>169019080269.84622</v>
      </c>
      <c r="W96" s="1050">
        <v>68866838633.448547</v>
      </c>
      <c r="X96" s="1054">
        <v>237885918903.29477</v>
      </c>
    </row>
    <row r="97" spans="3:24" hidden="1" outlineLevel="1">
      <c r="J97" s="289"/>
      <c r="K97" s="288" t="s">
        <v>536</v>
      </c>
      <c r="L97" s="345" t="s">
        <v>306</v>
      </c>
      <c r="M97" s="345" t="s">
        <v>306</v>
      </c>
      <c r="N97" s="345" t="s">
        <v>306</v>
      </c>
      <c r="O97" s="345" t="s">
        <v>307</v>
      </c>
      <c r="P97" s="345" t="s">
        <v>306</v>
      </c>
      <c r="Q97" s="345" t="s">
        <v>306</v>
      </c>
      <c r="R97" s="345" t="s">
        <v>307</v>
      </c>
      <c r="S97" s="345" t="s">
        <v>306</v>
      </c>
      <c r="T97" s="329" t="s">
        <v>306</v>
      </c>
      <c r="V97" s="345"/>
      <c r="W97" s="345"/>
      <c r="X97" s="329">
        <v>0</v>
      </c>
    </row>
    <row r="98" spans="3:24" collapsed="1">
      <c r="J98" s="289"/>
      <c r="L98" s="345"/>
      <c r="M98" s="345"/>
      <c r="N98" s="345"/>
      <c r="O98" s="345"/>
      <c r="P98" s="345"/>
      <c r="Q98" s="345"/>
      <c r="R98" s="345"/>
      <c r="S98" s="345"/>
      <c r="T98" s="329"/>
      <c r="V98" s="345"/>
      <c r="W98" s="345"/>
      <c r="X98" s="329"/>
    </row>
    <row r="99" spans="3:24" ht="19.5" thickBot="1">
      <c r="J99" s="289"/>
      <c r="K99" s="288" t="s">
        <v>239</v>
      </c>
      <c r="L99" s="345"/>
      <c r="M99" s="345"/>
      <c r="N99" s="345"/>
      <c r="O99" s="345"/>
      <c r="P99" s="345"/>
      <c r="Q99" s="345"/>
      <c r="R99" s="345"/>
      <c r="S99" s="345"/>
      <c r="T99" s="329"/>
      <c r="V99" s="345"/>
      <c r="W99" s="345"/>
      <c r="X99" s="329"/>
    </row>
    <row r="100" spans="3:24">
      <c r="C100" s="924"/>
      <c r="D100" s="924"/>
      <c r="E100" s="451"/>
      <c r="F100" s="451"/>
      <c r="G100" s="452"/>
      <c r="H100" s="452"/>
      <c r="I100" s="455"/>
      <c r="J100" s="1055"/>
      <c r="K100" s="1056" t="s">
        <v>240</v>
      </c>
      <c r="L100" s="1057">
        <v>-274700000</v>
      </c>
      <c r="M100" s="1058"/>
      <c r="N100" s="1059">
        <v>274700000</v>
      </c>
      <c r="O100" s="1060"/>
      <c r="P100" s="1058"/>
      <c r="Q100" s="1061"/>
      <c r="R100" s="1062">
        <v>-274700000</v>
      </c>
      <c r="S100" s="1058">
        <v>0</v>
      </c>
      <c r="T100" s="1059">
        <v>274700000</v>
      </c>
      <c r="V100" s="453"/>
      <c r="W100" s="454"/>
      <c r="X100" s="453"/>
    </row>
    <row r="101" spans="3:24" ht="19.5" thickBot="1">
      <c r="C101" s="924"/>
      <c r="D101" s="924"/>
      <c r="E101" s="451"/>
      <c r="F101" s="451"/>
      <c r="G101" s="452"/>
      <c r="H101" s="452"/>
      <c r="I101" s="455"/>
      <c r="J101" s="1055"/>
      <c r="K101" s="1063" t="s">
        <v>537</v>
      </c>
      <c r="L101" s="1064"/>
      <c r="M101" s="1065">
        <v>-3986571805</v>
      </c>
      <c r="N101" s="1066">
        <v>-3986571805</v>
      </c>
      <c r="O101" s="1067"/>
      <c r="P101" s="1065"/>
      <c r="Q101" s="1068"/>
      <c r="R101" s="1069">
        <v>0</v>
      </c>
      <c r="S101" s="1065">
        <v>-3986571805</v>
      </c>
      <c r="T101" s="1066">
        <v>-3986571805</v>
      </c>
      <c r="V101" s="453"/>
      <c r="W101" s="454"/>
      <c r="X101" s="453"/>
    </row>
    <row r="102" spans="3:24" s="459" customFormat="1" ht="7.5" customHeight="1" thickBot="1">
      <c r="C102" s="924"/>
      <c r="D102" s="924"/>
      <c r="E102" s="451"/>
      <c r="F102" s="451"/>
      <c r="G102" s="452"/>
      <c r="H102" s="452"/>
      <c r="I102" s="455"/>
      <c r="J102" s="455"/>
      <c r="K102" s="331"/>
      <c r="L102" s="456"/>
      <c r="M102" s="457"/>
      <c r="N102" s="458"/>
      <c r="O102" s="456"/>
      <c r="P102" s="457"/>
      <c r="Q102" s="458"/>
      <c r="R102" s="456"/>
      <c r="S102" s="457"/>
      <c r="T102" s="458"/>
      <c r="V102" s="453"/>
      <c r="W102" s="454"/>
      <c r="X102" s="453"/>
    </row>
    <row r="103" spans="3:24">
      <c r="J103" s="289"/>
      <c r="K103" s="1056" t="s">
        <v>241</v>
      </c>
      <c r="L103" s="1057">
        <v>-728239124</v>
      </c>
      <c r="M103" s="1058">
        <v>-181276486</v>
      </c>
      <c r="N103" s="1059">
        <v>546962638</v>
      </c>
      <c r="O103" s="1060">
        <v>-359727273</v>
      </c>
      <c r="P103" s="1058">
        <v>-291727273</v>
      </c>
      <c r="Q103" s="1061">
        <v>68000000</v>
      </c>
      <c r="R103" s="1062">
        <v>-813266397</v>
      </c>
      <c r="S103" s="1058">
        <v>-4459575564</v>
      </c>
      <c r="T103" s="1059">
        <v>-3646309167</v>
      </c>
      <c r="V103" s="460"/>
      <c r="W103" s="460"/>
      <c r="X103" s="461"/>
    </row>
    <row r="104" spans="3:24" ht="19.5" thickBot="1">
      <c r="J104" s="289"/>
      <c r="K104" s="462" t="s">
        <v>242</v>
      </c>
      <c r="L104" s="463">
        <v>-14046189018</v>
      </c>
      <c r="M104" s="464">
        <v>-15884181494.42683</v>
      </c>
      <c r="N104" s="465">
        <v>-1837992476.4268303</v>
      </c>
      <c r="O104" s="466">
        <v>-3741011311</v>
      </c>
      <c r="P104" s="464">
        <v>-3580491795.4285712</v>
      </c>
      <c r="Q104" s="467">
        <v>160519515.57142878</v>
      </c>
      <c r="R104" s="468">
        <v>-17787200329</v>
      </c>
      <c r="S104" s="464">
        <v>-19464673289.8554</v>
      </c>
      <c r="T104" s="465">
        <v>-1677472960.8554015</v>
      </c>
      <c r="V104" s="460"/>
      <c r="W104" s="460"/>
      <c r="X104" s="461"/>
    </row>
    <row r="105" spans="3:24" ht="20.25" thickTop="1" thickBot="1">
      <c r="J105" s="450"/>
      <c r="K105" s="1048" t="s">
        <v>305</v>
      </c>
      <c r="L105" s="1049">
        <v>-14774428142</v>
      </c>
      <c r="M105" s="1050">
        <v>-16065457980.42683</v>
      </c>
      <c r="N105" s="1051">
        <v>-1291029838.4268303</v>
      </c>
      <c r="O105" s="1052">
        <v>-4100738584</v>
      </c>
      <c r="P105" s="1050">
        <v>-3872219068.4285712</v>
      </c>
      <c r="Q105" s="1053">
        <v>228519515.57142878</v>
      </c>
      <c r="R105" s="1050">
        <v>-18875166726</v>
      </c>
      <c r="S105" s="1050">
        <v>-19937677048.8554</v>
      </c>
      <c r="T105" s="1053">
        <v>-1062510322.8554015</v>
      </c>
      <c r="V105" s="469"/>
      <c r="W105" s="469"/>
      <c r="X105" s="469"/>
    </row>
    <row r="106" spans="3:24" ht="19.5" thickBot="1">
      <c r="Q106" s="287" t="s">
        <v>99</v>
      </c>
      <c r="S106" s="328"/>
      <c r="T106" s="328"/>
    </row>
    <row r="107" spans="3:24" ht="19.5" thickBot="1">
      <c r="K107" s="289" t="s">
        <v>100</v>
      </c>
      <c r="L107" s="332">
        <v>-14499728142</v>
      </c>
      <c r="M107" s="333">
        <v>-12078886175.426828</v>
      </c>
      <c r="N107" s="1070">
        <v>2420841966.5731716</v>
      </c>
      <c r="O107" s="1071">
        <v>-10563151181</v>
      </c>
      <c r="P107" s="333">
        <v>-10827832849.837908</v>
      </c>
      <c r="Q107" s="1070">
        <v>-264681668.83790779</v>
      </c>
      <c r="R107" s="1071">
        <v>-25062879323</v>
      </c>
      <c r="S107" s="333">
        <v>-22906719025.264736</v>
      </c>
      <c r="T107" s="355">
        <v>2156160297.7352638</v>
      </c>
    </row>
    <row r="108" spans="3:24">
      <c r="L108" s="345" t="s">
        <v>306</v>
      </c>
      <c r="M108" s="345" t="s">
        <v>306</v>
      </c>
      <c r="N108" s="345" t="s">
        <v>306</v>
      </c>
      <c r="O108" s="345" t="s">
        <v>306</v>
      </c>
      <c r="P108" s="345" t="s">
        <v>306</v>
      </c>
      <c r="Q108" s="345" t="s">
        <v>307</v>
      </c>
      <c r="R108" s="345" t="s">
        <v>306</v>
      </c>
      <c r="S108" s="345" t="s">
        <v>306</v>
      </c>
      <c r="T108" s="345" t="s">
        <v>307</v>
      </c>
    </row>
    <row r="109" spans="3:24">
      <c r="L109" s="923"/>
      <c r="M109" s="923"/>
      <c r="O109" s="346"/>
      <c r="P109" s="345"/>
    </row>
    <row r="110" spans="3:24">
      <c r="L110" s="730">
        <v>274700000</v>
      </c>
      <c r="M110" s="730">
        <v>3986571805.0000019</v>
      </c>
      <c r="N110" s="287">
        <v>3711871805.0000019</v>
      </c>
      <c r="O110" s="287">
        <v>-6462412597</v>
      </c>
      <c r="P110" s="287">
        <v>-6955613781.4093361</v>
      </c>
      <c r="Q110" s="287">
        <v>-493201184.40933657</v>
      </c>
      <c r="R110" s="287">
        <v>-6187712597</v>
      </c>
      <c r="S110" s="287">
        <v>-2969041976.4093361</v>
      </c>
      <c r="T110" s="287">
        <v>3218670620.5906653</v>
      </c>
    </row>
    <row r="111" spans="3:24">
      <c r="L111" s="923"/>
      <c r="M111" s="923"/>
    </row>
    <row r="112" spans="3:24">
      <c r="L112" s="923"/>
      <c r="M112" s="923"/>
    </row>
    <row r="113" spans="11:14">
      <c r="L113" s="923"/>
      <c r="M113" s="923"/>
    </row>
    <row r="114" spans="11:14">
      <c r="L114" s="923"/>
      <c r="M114" s="923"/>
    </row>
    <row r="115" spans="11:14">
      <c r="K115" s="923"/>
      <c r="L115" s="923"/>
      <c r="M115" s="923"/>
      <c r="N115" s="923"/>
    </row>
    <row r="116" spans="11:14">
      <c r="K116" s="923"/>
      <c r="L116" s="923"/>
      <c r="M116" s="923"/>
      <c r="N116" s="923"/>
    </row>
    <row r="117" spans="11:14">
      <c r="K117" s="923"/>
      <c r="L117" s="923"/>
      <c r="M117" s="923"/>
      <c r="N117" s="923"/>
    </row>
    <row r="118" spans="11:14">
      <c r="K118" s="923"/>
      <c r="L118" s="923"/>
      <c r="M118" s="923"/>
      <c r="N118" s="923"/>
    </row>
    <row r="119" spans="11:14">
      <c r="K119" s="923"/>
      <c r="L119" s="923"/>
      <c r="M119" s="923"/>
      <c r="N119" s="923"/>
    </row>
    <row r="120" spans="11:14">
      <c r="K120" s="923"/>
      <c r="L120" s="923"/>
      <c r="M120" s="923"/>
      <c r="N120" s="923"/>
    </row>
    <row r="121" spans="11:14">
      <c r="K121" s="923"/>
      <c r="L121" s="923"/>
      <c r="M121" s="923"/>
      <c r="N121" s="923"/>
    </row>
    <row r="122" spans="11:14">
      <c r="K122" s="923"/>
      <c r="L122" s="923"/>
      <c r="M122" s="923"/>
      <c r="N122" s="923"/>
    </row>
    <row r="123" spans="11:14">
      <c r="K123" s="923"/>
      <c r="L123" s="923"/>
      <c r="M123" s="923"/>
      <c r="N123" s="923"/>
    </row>
    <row r="124" spans="11:14">
      <c r="K124" s="923"/>
      <c r="L124" s="923"/>
      <c r="M124" s="923"/>
      <c r="N124" s="923"/>
    </row>
    <row r="125" spans="11:14">
      <c r="K125" s="923"/>
      <c r="L125" s="923"/>
      <c r="M125" s="923"/>
      <c r="N125" s="923"/>
    </row>
    <row r="126" spans="11:14">
      <c r="K126" s="923"/>
      <c r="L126" s="923"/>
      <c r="M126" s="923"/>
      <c r="N126" s="923"/>
    </row>
    <row r="127" spans="11:14">
      <c r="K127" s="923"/>
      <c r="L127" s="923"/>
      <c r="M127" s="923"/>
      <c r="N127" s="923"/>
    </row>
    <row r="128" spans="11:14">
      <c r="K128" s="923"/>
      <c r="L128" s="923"/>
      <c r="M128" s="923"/>
      <c r="N128" s="923"/>
    </row>
    <row r="129" spans="11:14">
      <c r="K129" s="923"/>
      <c r="L129" s="923"/>
      <c r="M129" s="923"/>
      <c r="N129" s="923"/>
    </row>
    <row r="130" spans="11:14">
      <c r="K130" s="923"/>
      <c r="L130" s="923"/>
      <c r="M130" s="923"/>
      <c r="N130" s="923"/>
    </row>
    <row r="131" spans="11:14">
      <c r="K131" s="923"/>
      <c r="L131" s="923"/>
      <c r="M131" s="923"/>
      <c r="N131" s="923"/>
    </row>
    <row r="132" spans="11:14">
      <c r="K132" s="923"/>
      <c r="L132" s="923"/>
      <c r="M132" s="923"/>
      <c r="N132" s="923"/>
    </row>
  </sheetData>
  <phoneticPr fontId="9"/>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P81"/>
  <sheetViews>
    <sheetView workbookViewId="0"/>
  </sheetViews>
  <sheetFormatPr defaultRowHeight="13.5" outlineLevelCol="1"/>
  <cols>
    <col min="1" max="1" width="9" style="158"/>
    <col min="2" max="2" width="2" style="158" customWidth="1"/>
    <col min="3" max="3" width="20.875" style="158" customWidth="1"/>
    <col min="4" max="9" width="16.5" style="158" customWidth="1"/>
    <col min="10" max="10" width="14.875" style="158" customWidth="1"/>
    <col min="11" max="12" width="14.875" style="158" customWidth="1" outlineLevel="1"/>
    <col min="13" max="13" width="15.125" style="158" customWidth="1"/>
    <col min="14" max="14" width="20.625" style="158" bestFit="1" customWidth="1"/>
    <col min="15" max="16384" width="9" style="158"/>
  </cols>
  <sheetData>
    <row r="2" spans="2:16" ht="17.25">
      <c r="B2" s="513" t="s">
        <v>243</v>
      </c>
      <c r="C2" s="512"/>
      <c r="D2" s="512"/>
      <c r="E2" s="512"/>
      <c r="F2" s="512"/>
      <c r="G2" s="512"/>
      <c r="H2" s="512"/>
      <c r="I2" s="512"/>
      <c r="J2" s="512"/>
      <c r="K2" s="512"/>
      <c r="L2" s="512"/>
      <c r="M2" s="512"/>
    </row>
    <row r="4" spans="2:16">
      <c r="B4" s="470"/>
      <c r="C4" s="470"/>
      <c r="D4" s="470"/>
      <c r="E4" s="470"/>
      <c r="F4" s="470"/>
      <c r="G4" s="470">
        <v>-9.1770597141928052E-3</v>
      </c>
      <c r="H4" s="470"/>
      <c r="I4" s="470"/>
      <c r="J4" s="470"/>
      <c r="K4" s="470"/>
      <c r="L4" s="470"/>
      <c r="M4" s="470"/>
      <c r="N4" s="158">
        <v>13</v>
      </c>
      <c r="O4" s="158">
        <v>14</v>
      </c>
      <c r="P4" s="158">
        <v>15</v>
      </c>
    </row>
    <row r="5" spans="2:16">
      <c r="B5" s="470"/>
      <c r="C5" s="470"/>
      <c r="D5" s="470"/>
      <c r="E5" s="470"/>
      <c r="F5" s="470"/>
      <c r="G5" s="470">
        <v>-9.117859613580687E-3</v>
      </c>
      <c r="H5" s="470"/>
      <c r="I5" s="470"/>
      <c r="J5" s="470"/>
      <c r="K5" s="470"/>
      <c r="L5" s="470"/>
      <c r="M5" s="470"/>
    </row>
    <row r="6" spans="2:16" ht="18" thickBot="1">
      <c r="B6" s="515" t="s">
        <v>244</v>
      </c>
      <c r="C6" s="470"/>
      <c r="D6" s="470"/>
      <c r="E6" s="470"/>
      <c r="F6" s="470"/>
      <c r="G6" s="470"/>
      <c r="H6" s="470"/>
      <c r="I6" s="470"/>
      <c r="J6" s="470"/>
      <c r="K6" s="470"/>
      <c r="L6" s="470"/>
      <c r="M6" s="514" t="s">
        <v>53</v>
      </c>
    </row>
    <row r="7" spans="2:16">
      <c r="B7" s="508" t="s">
        <v>32</v>
      </c>
      <c r="C7" s="509"/>
      <c r="D7" s="500" t="s">
        <v>29</v>
      </c>
      <c r="E7" s="500" t="s">
        <v>33</v>
      </c>
      <c r="F7" s="500" t="s">
        <v>30</v>
      </c>
      <c r="G7" s="500" t="s">
        <v>31</v>
      </c>
      <c r="H7" s="500" t="s">
        <v>4</v>
      </c>
      <c r="I7" s="502" t="s">
        <v>127</v>
      </c>
      <c r="J7" s="502" t="s">
        <v>107</v>
      </c>
      <c r="K7" s="503"/>
      <c r="L7" s="504"/>
      <c r="M7" s="506" t="s">
        <v>94</v>
      </c>
    </row>
    <row r="8" spans="2:16" ht="14.25" thickBot="1">
      <c r="B8" s="510"/>
      <c r="C8" s="511"/>
      <c r="D8" s="501"/>
      <c r="E8" s="501"/>
      <c r="F8" s="501"/>
      <c r="G8" s="501"/>
      <c r="H8" s="501"/>
      <c r="I8" s="501"/>
      <c r="J8" s="501"/>
      <c r="K8" s="505" t="s">
        <v>34</v>
      </c>
      <c r="L8" s="505" t="s">
        <v>107</v>
      </c>
      <c r="M8" s="507"/>
    </row>
    <row r="9" spans="2:16" ht="20.25" customHeight="1">
      <c r="B9" s="471" t="s">
        <v>128</v>
      </c>
      <c r="C9" s="472"/>
      <c r="D9" s="494">
        <v>159161625709</v>
      </c>
      <c r="E9" s="494">
        <v>65576638170</v>
      </c>
      <c r="F9" s="494">
        <v>14450357469</v>
      </c>
      <c r="G9" s="494">
        <v>119117554101</v>
      </c>
      <c r="H9" s="494">
        <v>285490359</v>
      </c>
      <c r="I9" s="494">
        <v>358591665808</v>
      </c>
      <c r="J9" s="494">
        <v>8261797</v>
      </c>
      <c r="K9" s="494">
        <v>8261797</v>
      </c>
      <c r="L9" s="494">
        <v>0</v>
      </c>
      <c r="M9" s="473">
        <v>358599927605</v>
      </c>
    </row>
    <row r="10" spans="2:16" ht="20.25" customHeight="1" thickBot="1">
      <c r="B10" s="498" t="s">
        <v>129</v>
      </c>
      <c r="C10" s="485"/>
      <c r="D10" s="486">
        <v>3762609453</v>
      </c>
      <c r="E10" s="486">
        <v>1383999393</v>
      </c>
      <c r="F10" s="486">
        <v>30680833858</v>
      </c>
      <c r="G10" s="486">
        <v>3574406035</v>
      </c>
      <c r="H10" s="486">
        <v>3206795649</v>
      </c>
      <c r="I10" s="486">
        <v>42608644388</v>
      </c>
      <c r="J10" s="486">
        <v>-42608644388</v>
      </c>
      <c r="K10" s="486">
        <v>14848172</v>
      </c>
      <c r="L10" s="486">
        <v>-42623492560</v>
      </c>
      <c r="M10" s="487">
        <v>0</v>
      </c>
    </row>
    <row r="11" spans="2:16" ht="20.25" customHeight="1" thickTop="1" thickBot="1">
      <c r="B11" s="517" t="s">
        <v>35</v>
      </c>
      <c r="C11" s="518"/>
      <c r="D11" s="519">
        <v>162924235162</v>
      </c>
      <c r="E11" s="519">
        <v>66960637563</v>
      </c>
      <c r="F11" s="519">
        <v>45131191327</v>
      </c>
      <c r="G11" s="519">
        <v>122691960136</v>
      </c>
      <c r="H11" s="519">
        <v>3492286008</v>
      </c>
      <c r="I11" s="519">
        <v>401200310196</v>
      </c>
      <c r="J11" s="519">
        <v>-42600382591</v>
      </c>
      <c r="K11" s="519">
        <v>23109969</v>
      </c>
      <c r="L11" s="519">
        <v>-42623492560</v>
      </c>
      <c r="M11" s="520">
        <v>358599927605</v>
      </c>
    </row>
    <row r="12" spans="2:16" ht="20.25" customHeight="1" thickBot="1">
      <c r="B12" s="521" t="s">
        <v>130</v>
      </c>
      <c r="C12" s="522"/>
      <c r="D12" s="523">
        <v>151788779307</v>
      </c>
      <c r="E12" s="523">
        <v>63376993910</v>
      </c>
      <c r="F12" s="523">
        <v>42852927656</v>
      </c>
      <c r="G12" s="523">
        <v>125040373625</v>
      </c>
      <c r="H12" s="523">
        <v>3498648241</v>
      </c>
      <c r="I12" s="523">
        <v>386557722739</v>
      </c>
      <c r="J12" s="523">
        <v>-43073074210</v>
      </c>
      <c r="K12" s="523">
        <v>9739249230</v>
      </c>
      <c r="L12" s="523">
        <v>-52812323440</v>
      </c>
      <c r="M12" s="524">
        <v>343484648529</v>
      </c>
    </row>
    <row r="13" spans="2:16" ht="20.25" customHeight="1">
      <c r="B13" s="488" t="s">
        <v>7</v>
      </c>
      <c r="C13" s="482"/>
      <c r="D13" s="483">
        <v>11135455855</v>
      </c>
      <c r="E13" s="483">
        <v>3583643653</v>
      </c>
      <c r="F13" s="483">
        <v>2278263671</v>
      </c>
      <c r="G13" s="483">
        <v>-2348413489</v>
      </c>
      <c r="H13" s="483">
        <v>-6362233</v>
      </c>
      <c r="I13" s="483">
        <v>14642587457</v>
      </c>
      <c r="J13" s="483">
        <v>472691619</v>
      </c>
      <c r="K13" s="483">
        <v>-9716139261</v>
      </c>
      <c r="L13" s="483">
        <v>10188830880</v>
      </c>
      <c r="M13" s="484">
        <v>15115279076</v>
      </c>
    </row>
    <row r="14" spans="2:16" ht="14.25" thickBot="1">
      <c r="B14" s="497"/>
      <c r="C14" s="527" t="s">
        <v>131</v>
      </c>
      <c r="D14" s="553">
        <v>6.8347449008600306E-2</v>
      </c>
      <c r="E14" s="553">
        <v>5.3518660864426873E-2</v>
      </c>
      <c r="F14" s="553">
        <v>5.0480911405434481E-2</v>
      </c>
      <c r="G14" s="553">
        <v>-1.9140728425863122E-2</v>
      </c>
      <c r="H14" s="553">
        <v>-1.8217960915645601E-3</v>
      </c>
      <c r="I14" s="553">
        <v>3.6496949491007617E-2</v>
      </c>
      <c r="J14" s="553">
        <v>-1.1095947741555343E-2</v>
      </c>
      <c r="K14" s="553">
        <v>-420.43064882518883</v>
      </c>
      <c r="L14" s="553">
        <v>-0.23904260932295596</v>
      </c>
      <c r="M14" s="557">
        <v>4.2150814633319086E-2</v>
      </c>
    </row>
    <row r="15" spans="2:16" ht="20.25" customHeight="1" thickBot="1">
      <c r="B15" s="521" t="s">
        <v>36</v>
      </c>
      <c r="C15" s="522"/>
      <c r="D15" s="523">
        <v>746100414</v>
      </c>
      <c r="E15" s="523">
        <v>1134744483</v>
      </c>
      <c r="F15" s="523">
        <v>56503293</v>
      </c>
      <c r="G15" s="523">
        <v>386100353.73261112</v>
      </c>
      <c r="H15" s="523">
        <v>11855477</v>
      </c>
      <c r="I15" s="523">
        <v>2335304020.7326112</v>
      </c>
      <c r="J15" s="523">
        <v>681092847</v>
      </c>
      <c r="K15" s="523">
        <v>1586857857</v>
      </c>
      <c r="L15" s="523">
        <v>-905765010</v>
      </c>
      <c r="M15" s="524">
        <v>3016396867.7326112</v>
      </c>
    </row>
    <row r="16" spans="2:16" ht="20.25" customHeight="1" thickBot="1">
      <c r="B16" s="474" t="s">
        <v>37</v>
      </c>
      <c r="C16" s="475"/>
      <c r="D16" s="476">
        <v>122946340</v>
      </c>
      <c r="E16" s="476">
        <v>128490809</v>
      </c>
      <c r="F16" s="476">
        <v>242694888</v>
      </c>
      <c r="G16" s="476">
        <v>899671438</v>
      </c>
      <c r="H16" s="476">
        <v>67010</v>
      </c>
      <c r="I16" s="476">
        <v>1393870485</v>
      </c>
      <c r="J16" s="476">
        <v>1382025732</v>
      </c>
      <c r="K16" s="476">
        <v>1839105324</v>
      </c>
      <c r="L16" s="476">
        <v>-457079592</v>
      </c>
      <c r="M16" s="477">
        <v>2775896217</v>
      </c>
    </row>
    <row r="17" spans="2:13" ht="20.25" customHeight="1" thickBot="1">
      <c r="B17" s="474" t="s">
        <v>26</v>
      </c>
      <c r="C17" s="475"/>
      <c r="D17" s="476">
        <v>11758609929</v>
      </c>
      <c r="E17" s="476">
        <v>4589897327</v>
      </c>
      <c r="F17" s="476">
        <v>2092072076</v>
      </c>
      <c r="G17" s="476">
        <v>-2861984573.2673888</v>
      </c>
      <c r="H17" s="476">
        <v>5426234</v>
      </c>
      <c r="I17" s="476">
        <v>15584020992.732611</v>
      </c>
      <c r="J17" s="476">
        <v>-228241266</v>
      </c>
      <c r="K17" s="476">
        <v>-9968386728</v>
      </c>
      <c r="L17" s="476">
        <v>9740145462</v>
      </c>
      <c r="M17" s="477">
        <v>15355779726.732611</v>
      </c>
    </row>
    <row r="18" spans="2:13" ht="20.25" customHeight="1">
      <c r="B18" s="499" t="s">
        <v>132</v>
      </c>
      <c r="C18" s="478"/>
      <c r="D18" s="494">
        <v>0</v>
      </c>
      <c r="E18" s="494">
        <v>0</v>
      </c>
      <c r="F18" s="494">
        <v>0</v>
      </c>
      <c r="G18" s="494">
        <v>0</v>
      </c>
      <c r="H18" s="494">
        <v>0</v>
      </c>
      <c r="I18" s="494">
        <v>0</v>
      </c>
      <c r="J18" s="494">
        <v>0</v>
      </c>
      <c r="K18" s="494">
        <v>0</v>
      </c>
      <c r="L18" s="494">
        <v>0</v>
      </c>
      <c r="M18" s="473">
        <v>0</v>
      </c>
    </row>
    <row r="19" spans="2:13" ht="20.25" customHeight="1" thickBot="1">
      <c r="B19" s="525" t="s">
        <v>133</v>
      </c>
      <c r="C19" s="526"/>
      <c r="D19" s="486">
        <v>0</v>
      </c>
      <c r="E19" s="486">
        <v>0</v>
      </c>
      <c r="F19" s="486">
        <v>0</v>
      </c>
      <c r="G19" s="486">
        <v>0</v>
      </c>
      <c r="H19" s="486">
        <v>0</v>
      </c>
      <c r="I19" s="486">
        <v>0</v>
      </c>
      <c r="J19" s="486">
        <v>0</v>
      </c>
      <c r="K19" s="486">
        <v>0</v>
      </c>
      <c r="L19" s="486">
        <v>0</v>
      </c>
      <c r="M19" s="487">
        <v>0</v>
      </c>
    </row>
    <row r="20" spans="2:13" ht="20.25" customHeight="1" thickTop="1">
      <c r="B20" s="528" t="s">
        <v>23</v>
      </c>
      <c r="C20" s="530"/>
      <c r="D20" s="531">
        <v>11758609929</v>
      </c>
      <c r="E20" s="531">
        <v>4589897327</v>
      </c>
      <c r="F20" s="531">
        <v>2092072076</v>
      </c>
      <c r="G20" s="531">
        <v>-2861984573.2673888</v>
      </c>
      <c r="H20" s="531">
        <v>5426234</v>
      </c>
      <c r="I20" s="531">
        <v>15584020992.732611</v>
      </c>
      <c r="J20" s="531">
        <v>-228241266</v>
      </c>
      <c r="K20" s="531">
        <v>-9968386728</v>
      </c>
      <c r="L20" s="531">
        <v>9740145462</v>
      </c>
      <c r="M20" s="532">
        <v>15355779726.732611</v>
      </c>
    </row>
    <row r="21" spans="2:13" ht="14.25" thickBot="1">
      <c r="B21" s="529"/>
      <c r="C21" s="533" t="s">
        <v>134</v>
      </c>
      <c r="D21" s="553">
        <v>7.2172257965845865E-2</v>
      </c>
      <c r="E21" s="553">
        <v>6.8546201082413369E-2</v>
      </c>
      <c r="F21" s="553">
        <v>4.6355347919841097E-2</v>
      </c>
      <c r="G21" s="553">
        <v>-2.3326586111224998E-2</v>
      </c>
      <c r="H21" s="553">
        <v>1.5537770925891474E-3</v>
      </c>
      <c r="I21" s="553">
        <v>3.8843491883441682E-2</v>
      </c>
      <c r="J21" s="553">
        <v>5.3577280793769104E-3</v>
      </c>
      <c r="K21" s="553">
        <v>-431.3457420907834</v>
      </c>
      <c r="L21" s="553">
        <v>-0.22851589292663069</v>
      </c>
      <c r="M21" s="557">
        <v>4.2821480275498258E-2</v>
      </c>
    </row>
    <row r="23" spans="2:13">
      <c r="B23" s="563" t="s">
        <v>135</v>
      </c>
      <c r="C23" s="470"/>
      <c r="D23" s="492">
        <v>38554352</v>
      </c>
      <c r="E23" s="492">
        <v>1685600</v>
      </c>
      <c r="F23" s="492">
        <v>18885591</v>
      </c>
      <c r="G23" s="492">
        <v>3768539635</v>
      </c>
      <c r="H23" s="492">
        <v>0</v>
      </c>
      <c r="I23" s="492">
        <v>3827665178</v>
      </c>
      <c r="J23" s="492">
        <v>0</v>
      </c>
      <c r="K23" s="492">
        <v>0</v>
      </c>
      <c r="L23" s="492">
        <v>0</v>
      </c>
      <c r="M23" s="492">
        <v>3827665178</v>
      </c>
    </row>
    <row r="24" spans="2:13">
      <c r="B24" s="563" t="s">
        <v>136</v>
      </c>
      <c r="C24" s="470"/>
      <c r="D24" s="562"/>
      <c r="E24" s="562">
        <v>0</v>
      </c>
      <c r="F24" s="492"/>
      <c r="G24" s="492"/>
      <c r="H24" s="492"/>
      <c r="I24" s="492"/>
      <c r="J24" s="492"/>
      <c r="K24" s="492"/>
      <c r="L24" s="492"/>
      <c r="M24" s="492"/>
    </row>
    <row r="25" spans="2:13">
      <c r="B25" s="563" t="s">
        <v>137</v>
      </c>
      <c r="C25" s="470"/>
      <c r="D25" s="492">
        <v>11174010207</v>
      </c>
      <c r="E25" s="492">
        <v>3585329253</v>
      </c>
      <c r="F25" s="492">
        <v>2297149262</v>
      </c>
      <c r="G25" s="492">
        <v>1420126146</v>
      </c>
      <c r="H25" s="492">
        <v>-6362233</v>
      </c>
      <c r="I25" s="492">
        <v>18470252635</v>
      </c>
      <c r="J25" s="492">
        <v>472691619</v>
      </c>
      <c r="K25" s="492">
        <v>-9716139261</v>
      </c>
      <c r="L25" s="492">
        <v>10188830880</v>
      </c>
      <c r="M25" s="492">
        <v>18942944254</v>
      </c>
    </row>
    <row r="26" spans="2:13">
      <c r="B26" s="563" t="s">
        <v>245</v>
      </c>
      <c r="C26" s="470"/>
      <c r="D26" s="552">
        <v>11797164281</v>
      </c>
      <c r="E26" s="552">
        <v>4591582927</v>
      </c>
      <c r="F26" s="552">
        <v>2110957667</v>
      </c>
      <c r="G26" s="552">
        <v>906555061.73261118</v>
      </c>
      <c r="H26" s="552">
        <v>5426234</v>
      </c>
      <c r="I26" s="552">
        <v>19411686170.732613</v>
      </c>
      <c r="J26" s="552">
        <v>-228241266</v>
      </c>
      <c r="K26" s="552">
        <v>-9968386728</v>
      </c>
      <c r="L26" s="552">
        <v>9740145462</v>
      </c>
      <c r="M26" s="552">
        <v>19183444904.732613</v>
      </c>
    </row>
    <row r="27" spans="2:13" ht="18" thickBot="1">
      <c r="B27" s="515" t="s">
        <v>246</v>
      </c>
      <c r="C27" s="470"/>
      <c r="D27" s="470"/>
      <c r="E27" s="470"/>
      <c r="F27" s="470"/>
      <c r="G27" s="470"/>
      <c r="H27" s="470"/>
      <c r="I27" s="470"/>
      <c r="J27" s="470"/>
      <c r="K27" s="470"/>
      <c r="L27" s="470"/>
      <c r="M27" s="514" t="s">
        <v>53</v>
      </c>
    </row>
    <row r="28" spans="2:13">
      <c r="B28" s="508" t="s">
        <v>32</v>
      </c>
      <c r="C28" s="509"/>
      <c r="D28" s="500" t="s">
        <v>29</v>
      </c>
      <c r="E28" s="500" t="s">
        <v>33</v>
      </c>
      <c r="F28" s="500" t="s">
        <v>30</v>
      </c>
      <c r="G28" s="500" t="s">
        <v>31</v>
      </c>
      <c r="H28" s="500" t="s">
        <v>4</v>
      </c>
      <c r="I28" s="502" t="s">
        <v>127</v>
      </c>
      <c r="J28" s="502" t="s">
        <v>107</v>
      </c>
      <c r="K28" s="503"/>
      <c r="L28" s="504"/>
      <c r="M28" s="506" t="s">
        <v>94</v>
      </c>
    </row>
    <row r="29" spans="2:13" ht="14.25" thickBot="1">
      <c r="B29" s="510"/>
      <c r="C29" s="511"/>
      <c r="D29" s="501"/>
      <c r="E29" s="501"/>
      <c r="F29" s="501"/>
      <c r="G29" s="501"/>
      <c r="H29" s="501"/>
      <c r="I29" s="501"/>
      <c r="J29" s="501"/>
      <c r="K29" s="505" t="s">
        <v>34</v>
      </c>
      <c r="L29" s="505" t="s">
        <v>107</v>
      </c>
      <c r="M29" s="507"/>
    </row>
    <row r="30" spans="2:13" ht="20.25" customHeight="1">
      <c r="B30" s="491" t="s">
        <v>128</v>
      </c>
      <c r="C30" s="472"/>
      <c r="D30" s="494">
        <v>154247864581</v>
      </c>
      <c r="E30" s="494">
        <v>61474442994</v>
      </c>
      <c r="F30" s="494">
        <v>14619983760</v>
      </c>
      <c r="G30" s="494">
        <v>105246934984</v>
      </c>
      <c r="H30" s="494">
        <v>309313253</v>
      </c>
      <c r="I30" s="494">
        <v>335898539572</v>
      </c>
      <c r="J30" s="494">
        <v>18816804</v>
      </c>
      <c r="K30" s="494">
        <v>18816804</v>
      </c>
      <c r="L30" s="494">
        <v>0</v>
      </c>
      <c r="M30" s="493">
        <v>335917356376</v>
      </c>
    </row>
    <row r="31" spans="2:13" ht="20.25" customHeight="1" thickBot="1">
      <c r="B31" s="498" t="s">
        <v>129</v>
      </c>
      <c r="C31" s="485"/>
      <c r="D31" s="486">
        <v>3489521050</v>
      </c>
      <c r="E31" s="486">
        <v>1005729563</v>
      </c>
      <c r="F31" s="486">
        <v>26598713441</v>
      </c>
      <c r="G31" s="486">
        <v>3479994759</v>
      </c>
      <c r="H31" s="486">
        <v>3236299386</v>
      </c>
      <c r="I31" s="486">
        <v>37810258199</v>
      </c>
      <c r="J31" s="486">
        <v>-37810258199</v>
      </c>
      <c r="K31" s="486">
        <v>23980342</v>
      </c>
      <c r="L31" s="486">
        <v>-37834238541</v>
      </c>
      <c r="M31" s="487">
        <v>0</v>
      </c>
    </row>
    <row r="32" spans="2:13" ht="20.25" customHeight="1" thickTop="1" thickBot="1">
      <c r="B32" s="517" t="s">
        <v>35</v>
      </c>
      <c r="C32" s="518"/>
      <c r="D32" s="519">
        <v>157737385631</v>
      </c>
      <c r="E32" s="519">
        <v>62480172557</v>
      </c>
      <c r="F32" s="519">
        <v>41218697201</v>
      </c>
      <c r="G32" s="519">
        <v>108726929743</v>
      </c>
      <c r="H32" s="519">
        <v>3545612639</v>
      </c>
      <c r="I32" s="519">
        <v>373708797771</v>
      </c>
      <c r="J32" s="519">
        <v>-37791441395</v>
      </c>
      <c r="K32" s="519">
        <v>42797146</v>
      </c>
      <c r="L32" s="519">
        <v>-37834238541</v>
      </c>
      <c r="M32" s="520">
        <v>335917356376</v>
      </c>
    </row>
    <row r="33" spans="2:13" ht="20.25" customHeight="1" thickBot="1">
      <c r="B33" s="521" t="s">
        <v>130</v>
      </c>
      <c r="C33" s="522"/>
      <c r="D33" s="523">
        <v>151757827468</v>
      </c>
      <c r="E33" s="523">
        <v>62335364866</v>
      </c>
      <c r="F33" s="523">
        <v>39719785448</v>
      </c>
      <c r="G33" s="523">
        <v>111082462228</v>
      </c>
      <c r="H33" s="523">
        <v>3440388059</v>
      </c>
      <c r="I33" s="523">
        <v>368335828069</v>
      </c>
      <c r="J33" s="523">
        <v>-37933214895</v>
      </c>
      <c r="K33" s="523">
        <v>9496388515</v>
      </c>
      <c r="L33" s="523">
        <v>-47429603410</v>
      </c>
      <c r="M33" s="524">
        <v>330402613174</v>
      </c>
    </row>
    <row r="34" spans="2:13" ht="20.25" customHeight="1">
      <c r="B34" s="488" t="s">
        <v>7</v>
      </c>
      <c r="C34" s="482"/>
      <c r="D34" s="483">
        <v>5979558163</v>
      </c>
      <c r="E34" s="483">
        <v>144807691</v>
      </c>
      <c r="F34" s="483">
        <v>1498911753</v>
      </c>
      <c r="G34" s="483">
        <v>-2355532485</v>
      </c>
      <c r="H34" s="483">
        <v>105224580</v>
      </c>
      <c r="I34" s="483">
        <v>5372969702</v>
      </c>
      <c r="J34" s="483">
        <v>141773500</v>
      </c>
      <c r="K34" s="483">
        <v>-9453591369</v>
      </c>
      <c r="L34" s="483">
        <v>9595364869</v>
      </c>
      <c r="M34" s="484">
        <v>5514743202</v>
      </c>
    </row>
    <row r="35" spans="2:13" ht="14.25" thickBot="1">
      <c r="B35" s="496"/>
      <c r="C35" s="527" t="s">
        <v>131</v>
      </c>
      <c r="D35" s="553">
        <v>3.7908312852275666E-2</v>
      </c>
      <c r="E35" s="553">
        <v>2.3176583078078645E-3</v>
      </c>
      <c r="F35" s="553">
        <v>3.6364850293318714E-2</v>
      </c>
      <c r="G35" s="553">
        <v>-2.1664664775946665E-2</v>
      </c>
      <c r="H35" s="553">
        <v>2.967740436238895E-2</v>
      </c>
      <c r="I35" s="553">
        <v>1.4377423635855717E-2</v>
      </c>
      <c r="J35" s="553">
        <v>-3.7514710941604188E-3</v>
      </c>
      <c r="K35" s="553">
        <v>-220.89303265689725</v>
      </c>
      <c r="L35" s="553">
        <v>-0.25361591085285745</v>
      </c>
      <c r="M35" s="557">
        <v>1.6416964164921628E-2</v>
      </c>
    </row>
    <row r="36" spans="2:13" ht="20.25" customHeight="1" thickBot="1">
      <c r="B36" s="521" t="s">
        <v>36</v>
      </c>
      <c r="C36" s="522"/>
      <c r="D36" s="523">
        <v>883933624</v>
      </c>
      <c r="E36" s="523">
        <v>753693527</v>
      </c>
      <c r="F36" s="523">
        <v>44829479</v>
      </c>
      <c r="G36" s="523">
        <v>414588237.36215556</v>
      </c>
      <c r="H36" s="523">
        <v>10608581</v>
      </c>
      <c r="I36" s="523">
        <v>2107653448.3621554</v>
      </c>
      <c r="J36" s="523">
        <v>115878885</v>
      </c>
      <c r="K36" s="523">
        <v>1002398497</v>
      </c>
      <c r="L36" s="523">
        <v>-886519612</v>
      </c>
      <c r="M36" s="524">
        <v>2223532333.3621554</v>
      </c>
    </row>
    <row r="37" spans="2:13" ht="20.25" customHeight="1" thickBot="1">
      <c r="B37" s="474" t="s">
        <v>37</v>
      </c>
      <c r="C37" s="475"/>
      <c r="D37" s="476">
        <v>791137081</v>
      </c>
      <c r="E37" s="476">
        <v>38782762</v>
      </c>
      <c r="F37" s="476">
        <v>85329277</v>
      </c>
      <c r="G37" s="476">
        <v>898308400</v>
      </c>
      <c r="H37" s="476">
        <v>374541</v>
      </c>
      <c r="I37" s="476">
        <v>1813932061</v>
      </c>
      <c r="J37" s="476">
        <v>1513750874</v>
      </c>
      <c r="K37" s="476">
        <v>2044370329</v>
      </c>
      <c r="L37" s="476">
        <v>-530619455</v>
      </c>
      <c r="M37" s="477">
        <v>3327682935</v>
      </c>
    </row>
    <row r="38" spans="2:13" ht="20.25" customHeight="1" thickBot="1">
      <c r="B38" s="474" t="s">
        <v>26</v>
      </c>
      <c r="C38" s="475"/>
      <c r="D38" s="476">
        <v>6072354706</v>
      </c>
      <c r="E38" s="476">
        <v>859718456</v>
      </c>
      <c r="F38" s="476">
        <v>1458411955</v>
      </c>
      <c r="G38" s="476">
        <v>-2839252647.6378446</v>
      </c>
      <c r="H38" s="476">
        <v>115458620</v>
      </c>
      <c r="I38" s="476">
        <v>5666691089.3621559</v>
      </c>
      <c r="J38" s="476">
        <v>-1256098489</v>
      </c>
      <c r="K38" s="476">
        <v>-10495563201</v>
      </c>
      <c r="L38" s="476">
        <v>9239464712</v>
      </c>
      <c r="M38" s="477">
        <v>4410592600.3621559</v>
      </c>
    </row>
    <row r="39" spans="2:13" ht="20.25" customHeight="1">
      <c r="B39" s="499" t="s">
        <v>132</v>
      </c>
      <c r="C39" s="478"/>
      <c r="D39" s="494">
        <v>0</v>
      </c>
      <c r="E39" s="494">
        <v>0</v>
      </c>
      <c r="F39" s="494">
        <v>0</v>
      </c>
      <c r="G39" s="494">
        <v>0</v>
      </c>
      <c r="H39" s="494">
        <v>0</v>
      </c>
      <c r="I39" s="494">
        <v>0</v>
      </c>
      <c r="J39" s="494">
        <v>0</v>
      </c>
      <c r="K39" s="494">
        <v>0</v>
      </c>
      <c r="L39" s="494">
        <v>0</v>
      </c>
      <c r="M39" s="473">
        <v>0</v>
      </c>
    </row>
    <row r="40" spans="2:13" ht="20.25" customHeight="1" thickBot="1">
      <c r="B40" s="525" t="s">
        <v>133</v>
      </c>
      <c r="C40" s="526"/>
      <c r="D40" s="486">
        <v>0</v>
      </c>
      <c r="E40" s="486">
        <v>0</v>
      </c>
      <c r="F40" s="486">
        <v>0</v>
      </c>
      <c r="G40" s="486">
        <v>0</v>
      </c>
      <c r="H40" s="486">
        <v>0</v>
      </c>
      <c r="I40" s="486">
        <v>0</v>
      </c>
      <c r="J40" s="486">
        <v>0</v>
      </c>
      <c r="K40" s="486">
        <v>0</v>
      </c>
      <c r="L40" s="486">
        <v>0</v>
      </c>
      <c r="M40" s="487">
        <v>0</v>
      </c>
    </row>
    <row r="41" spans="2:13" ht="20.25" customHeight="1" thickTop="1">
      <c r="B41" s="528" t="s">
        <v>23</v>
      </c>
      <c r="C41" s="530"/>
      <c r="D41" s="531">
        <v>6072354706</v>
      </c>
      <c r="E41" s="531">
        <v>859718456</v>
      </c>
      <c r="F41" s="531">
        <v>1458411955</v>
      </c>
      <c r="G41" s="531">
        <v>-2839252647.6378446</v>
      </c>
      <c r="H41" s="531">
        <v>115458620</v>
      </c>
      <c r="I41" s="531">
        <v>5666691089.3621559</v>
      </c>
      <c r="J41" s="531">
        <v>-1256098489</v>
      </c>
      <c r="K41" s="531">
        <v>-10495563201</v>
      </c>
      <c r="L41" s="531">
        <v>9239464712</v>
      </c>
      <c r="M41" s="532">
        <v>4410592600.3621559</v>
      </c>
    </row>
    <row r="42" spans="2:13" ht="14.25" thickBot="1">
      <c r="B42" s="534"/>
      <c r="C42" s="533" t="s">
        <v>134</v>
      </c>
      <c r="D42" s="553">
        <v>3.8496610563872595E-2</v>
      </c>
      <c r="E42" s="553">
        <v>1.3759860461583839E-2</v>
      </c>
      <c r="F42" s="553">
        <v>3.5382291388011598E-2</v>
      </c>
      <c r="G42" s="553">
        <v>-2.6113610072031303E-2</v>
      </c>
      <c r="H42" s="553">
        <v>3.2563799759176115E-2</v>
      </c>
      <c r="I42" s="553">
        <v>1.516338690221195E-2</v>
      </c>
      <c r="J42" s="553">
        <v>3.323764436161962E-2</v>
      </c>
      <c r="K42" s="553">
        <v>-245.23979241512973</v>
      </c>
      <c r="L42" s="553">
        <v>-0.24420908331450697</v>
      </c>
      <c r="M42" s="557">
        <v>1.3129993186256439E-2</v>
      </c>
    </row>
    <row r="44" spans="2:13">
      <c r="B44" s="563" t="s">
        <v>135</v>
      </c>
      <c r="C44" s="470"/>
      <c r="D44" s="492">
        <v>75358021</v>
      </c>
      <c r="E44" s="492">
        <v>17772381</v>
      </c>
      <c r="F44" s="492">
        <v>18885591</v>
      </c>
      <c r="G44" s="492">
        <v>3379489986.4274201</v>
      </c>
      <c r="H44" s="492">
        <v>0</v>
      </c>
      <c r="I44" s="492">
        <v>3491505979.4274201</v>
      </c>
      <c r="J44" s="492">
        <v>0</v>
      </c>
      <c r="K44" s="492">
        <v>0</v>
      </c>
      <c r="L44" s="492">
        <v>0</v>
      </c>
      <c r="M44" s="492">
        <v>3491505979.4274201</v>
      </c>
    </row>
    <row r="45" spans="2:13">
      <c r="B45" s="563" t="s">
        <v>136</v>
      </c>
      <c r="C45" s="470"/>
      <c r="D45" s="562"/>
      <c r="E45" s="562">
        <v>0</v>
      </c>
      <c r="F45" s="492"/>
      <c r="G45" s="492"/>
      <c r="H45" s="492"/>
      <c r="I45" s="492"/>
      <c r="J45" s="492"/>
      <c r="K45" s="492"/>
      <c r="L45" s="492"/>
      <c r="M45" s="492"/>
    </row>
    <row r="46" spans="2:13">
      <c r="B46" s="563" t="s">
        <v>137</v>
      </c>
      <c r="C46" s="470"/>
      <c r="D46" s="492">
        <v>6054916184</v>
      </c>
      <c r="E46" s="492">
        <v>162580072</v>
      </c>
      <c r="F46" s="492">
        <v>1517797344</v>
      </c>
      <c r="G46" s="492">
        <v>1023957501.4274201</v>
      </c>
      <c r="H46" s="492">
        <v>105224580</v>
      </c>
      <c r="I46" s="492">
        <v>8864475681.4274197</v>
      </c>
      <c r="J46" s="492">
        <v>141773500</v>
      </c>
      <c r="K46" s="492">
        <v>-9453591369</v>
      </c>
      <c r="L46" s="492">
        <v>9595364869</v>
      </c>
      <c r="M46" s="492">
        <v>9006249181.4274197</v>
      </c>
    </row>
    <row r="47" spans="2:13">
      <c r="B47" s="563" t="s">
        <v>245</v>
      </c>
      <c r="C47" s="470"/>
      <c r="D47" s="552">
        <v>6147712727</v>
      </c>
      <c r="E47" s="552">
        <v>877490837</v>
      </c>
      <c r="F47" s="552">
        <v>1477297546</v>
      </c>
      <c r="G47" s="552">
        <v>540237338.78957558</v>
      </c>
      <c r="H47" s="552">
        <v>115458620</v>
      </c>
      <c r="I47" s="552">
        <v>9158197068.7895756</v>
      </c>
      <c r="J47" s="552">
        <v>-1256098489</v>
      </c>
      <c r="K47" s="552">
        <v>-10495563201</v>
      </c>
      <c r="L47" s="552">
        <v>9239464712</v>
      </c>
      <c r="M47" s="552">
        <v>7902098579.7895756</v>
      </c>
    </row>
    <row r="48" spans="2:13" ht="18" thickBot="1">
      <c r="B48" s="515" t="s">
        <v>138</v>
      </c>
      <c r="C48" s="470"/>
      <c r="D48" s="470"/>
      <c r="E48" s="470"/>
      <c r="F48" s="470"/>
      <c r="G48" s="470"/>
      <c r="H48" s="470"/>
      <c r="I48" s="470"/>
      <c r="J48" s="470"/>
      <c r="K48" s="470"/>
      <c r="L48" s="470"/>
      <c r="M48" s="514" t="s">
        <v>53</v>
      </c>
    </row>
    <row r="49" spans="2:13">
      <c r="B49" s="508" t="s">
        <v>32</v>
      </c>
      <c r="C49" s="509"/>
      <c r="D49" s="500" t="s">
        <v>29</v>
      </c>
      <c r="E49" s="500" t="s">
        <v>33</v>
      </c>
      <c r="F49" s="500" t="s">
        <v>30</v>
      </c>
      <c r="G49" s="500" t="s">
        <v>31</v>
      </c>
      <c r="H49" s="500" t="s">
        <v>4</v>
      </c>
      <c r="I49" s="502" t="s">
        <v>127</v>
      </c>
      <c r="J49" s="502" t="s">
        <v>107</v>
      </c>
      <c r="K49" s="503"/>
      <c r="L49" s="504"/>
      <c r="M49" s="506" t="s">
        <v>94</v>
      </c>
    </row>
    <row r="50" spans="2:13" ht="14.25" thickBot="1">
      <c r="B50" s="510"/>
      <c r="C50" s="511"/>
      <c r="D50" s="501"/>
      <c r="E50" s="501"/>
      <c r="F50" s="501"/>
      <c r="G50" s="501"/>
      <c r="H50" s="501"/>
      <c r="I50" s="501"/>
      <c r="J50" s="501"/>
      <c r="K50" s="505" t="s">
        <v>34</v>
      </c>
      <c r="L50" s="505" t="s">
        <v>107</v>
      </c>
      <c r="M50" s="507"/>
    </row>
    <row r="51" spans="2:13" ht="20.25" customHeight="1">
      <c r="B51" s="471" t="s">
        <v>128</v>
      </c>
      <c r="C51" s="472"/>
      <c r="D51" s="494">
        <v>4913761128</v>
      </c>
      <c r="E51" s="494">
        <v>4102195176</v>
      </c>
      <c r="F51" s="494">
        <v>-169626291</v>
      </c>
      <c r="G51" s="494">
        <v>13870619117</v>
      </c>
      <c r="H51" s="494">
        <v>-23822894</v>
      </c>
      <c r="I51" s="494">
        <v>22693126236</v>
      </c>
      <c r="J51" s="494">
        <v>-10555007</v>
      </c>
      <c r="K51" s="494">
        <v>-10555007</v>
      </c>
      <c r="L51" s="494">
        <v>0</v>
      </c>
      <c r="M51" s="493">
        <v>22682571229</v>
      </c>
    </row>
    <row r="52" spans="2:13">
      <c r="B52" s="496"/>
      <c r="C52" s="535" t="s">
        <v>139</v>
      </c>
      <c r="D52" s="536">
        <v>3.1856266803743288E-2</v>
      </c>
      <c r="E52" s="536">
        <v>6.6730091013600251E-2</v>
      </c>
      <c r="F52" s="536">
        <v>-1.1602358373618331E-2</v>
      </c>
      <c r="G52" s="536">
        <v>0.13179119296071337</v>
      </c>
      <c r="H52" s="536">
        <v>-7.7018665604994305E-2</v>
      </c>
      <c r="I52" s="536">
        <v>6.7559466810768076E-2</v>
      </c>
      <c r="J52" s="536">
        <v>-0.56093516199669191</v>
      </c>
      <c r="K52" s="536">
        <v>-0.56093516199669191</v>
      </c>
      <c r="L52" s="536" t="s">
        <v>11</v>
      </c>
      <c r="M52" s="537">
        <v>6.7524260948311585E-2</v>
      </c>
    </row>
    <row r="53" spans="2:13" ht="20.25" customHeight="1">
      <c r="B53" s="538" t="s">
        <v>129</v>
      </c>
      <c r="C53" s="479"/>
      <c r="D53" s="480">
        <v>273088403</v>
      </c>
      <c r="E53" s="480">
        <v>378269830</v>
      </c>
      <c r="F53" s="480">
        <v>4082120417</v>
      </c>
      <c r="G53" s="480">
        <v>94411276</v>
      </c>
      <c r="H53" s="480">
        <v>-29503737</v>
      </c>
      <c r="I53" s="480">
        <v>4798386189</v>
      </c>
      <c r="J53" s="480">
        <v>-4798386189</v>
      </c>
      <c r="K53" s="480">
        <v>-9132170</v>
      </c>
      <c r="L53" s="480">
        <v>-4789254019</v>
      </c>
      <c r="M53" s="481">
        <v>0</v>
      </c>
    </row>
    <row r="54" spans="2:13" ht="14.25" thickBot="1">
      <c r="B54" s="539"/>
      <c r="C54" s="540" t="s">
        <v>139</v>
      </c>
      <c r="D54" s="541">
        <v>7.8259566022678098E-2</v>
      </c>
      <c r="E54" s="541">
        <v>0.37611485623596014</v>
      </c>
      <c r="F54" s="541">
        <v>0.15347059646530517</v>
      </c>
      <c r="G54" s="541">
        <v>2.7129717869784874E-2</v>
      </c>
      <c r="H54" s="541">
        <v>-9.1165042170174553E-3</v>
      </c>
      <c r="I54" s="541">
        <v>0.12690699343404396</v>
      </c>
      <c r="J54" s="541">
        <v>0.12690699343404396</v>
      </c>
      <c r="K54" s="541">
        <v>-0.38081900583402856</v>
      </c>
      <c r="L54" s="541">
        <v>0.12658518325431625</v>
      </c>
      <c r="M54" s="542" t="s">
        <v>11</v>
      </c>
    </row>
    <row r="55" spans="2:13" ht="20.25" customHeight="1" thickTop="1">
      <c r="B55" s="517" t="s">
        <v>35</v>
      </c>
      <c r="C55" s="518"/>
      <c r="D55" s="519">
        <v>5186849531</v>
      </c>
      <c r="E55" s="519">
        <v>4480465006</v>
      </c>
      <c r="F55" s="519">
        <v>3912494126</v>
      </c>
      <c r="G55" s="519">
        <v>13965030393</v>
      </c>
      <c r="H55" s="519">
        <v>-53326631</v>
      </c>
      <c r="I55" s="519">
        <v>27491512425</v>
      </c>
      <c r="J55" s="519">
        <v>-4808941196</v>
      </c>
      <c r="K55" s="519">
        <v>-19687177</v>
      </c>
      <c r="L55" s="519">
        <v>-4789254019</v>
      </c>
      <c r="M55" s="520">
        <v>22682571229</v>
      </c>
    </row>
    <row r="56" spans="2:13" ht="14.25" thickBot="1">
      <c r="B56" s="496"/>
      <c r="C56" s="543" t="s">
        <v>139</v>
      </c>
      <c r="D56" s="550">
        <v>3.2882816652824207E-2</v>
      </c>
      <c r="E56" s="550">
        <v>7.1710189371076385E-2</v>
      </c>
      <c r="F56" s="550">
        <v>9.4920373317987347E-2</v>
      </c>
      <c r="G56" s="550">
        <v>0.12844132015876306</v>
      </c>
      <c r="H56" s="550">
        <v>-1.5040173992340058E-2</v>
      </c>
      <c r="I56" s="550">
        <v>7.3563995787560121E-2</v>
      </c>
      <c r="J56" s="550">
        <v>0.1272494781486754</v>
      </c>
      <c r="K56" s="550">
        <v>-0.46001144562303292</v>
      </c>
      <c r="L56" s="550">
        <v>0.12658518325431625</v>
      </c>
      <c r="M56" s="551">
        <v>6.7524260948311585E-2</v>
      </c>
    </row>
    <row r="57" spans="2:13" ht="20.25" customHeight="1">
      <c r="B57" s="491" t="s">
        <v>130</v>
      </c>
      <c r="C57" s="489"/>
      <c r="D57" s="490">
        <v>30951839</v>
      </c>
      <c r="E57" s="490">
        <v>1041629044</v>
      </c>
      <c r="F57" s="490">
        <v>3133142208</v>
      </c>
      <c r="G57" s="490">
        <v>13957911397</v>
      </c>
      <c r="H57" s="490">
        <v>58260182</v>
      </c>
      <c r="I57" s="490">
        <v>18221894670</v>
      </c>
      <c r="J57" s="490">
        <v>-5139859315</v>
      </c>
      <c r="K57" s="490">
        <v>242860715</v>
      </c>
      <c r="L57" s="490">
        <v>-5382720030</v>
      </c>
      <c r="M57" s="493">
        <v>13082035355</v>
      </c>
    </row>
    <row r="58" spans="2:13" ht="14.25" thickBot="1">
      <c r="B58" s="497"/>
      <c r="C58" s="527" t="s">
        <v>139</v>
      </c>
      <c r="D58" s="553">
        <v>2.0395546981935133E-4</v>
      </c>
      <c r="E58" s="553">
        <v>1.6710081768818566E-2</v>
      </c>
      <c r="F58" s="553">
        <v>7.8881146326981538E-2</v>
      </c>
      <c r="G58" s="553">
        <v>0.12565360109097132</v>
      </c>
      <c r="H58" s="553">
        <v>1.6934189109159444E-2</v>
      </c>
      <c r="I58" s="553">
        <v>4.9470872180771154E-2</v>
      </c>
      <c r="J58" s="553">
        <v>0.13549759305208503</v>
      </c>
      <c r="K58" s="553">
        <v>2.5574007910100758E-2</v>
      </c>
      <c r="L58" s="553">
        <v>0.11348861561142874</v>
      </c>
      <c r="M58" s="557">
        <v>3.9594224843828955E-2</v>
      </c>
    </row>
    <row r="59" spans="2:13" ht="20.25" customHeight="1">
      <c r="B59" s="488" t="s">
        <v>7</v>
      </c>
      <c r="C59" s="482"/>
      <c r="D59" s="483">
        <v>5155897692</v>
      </c>
      <c r="E59" s="483">
        <v>3438835962</v>
      </c>
      <c r="F59" s="483">
        <v>779351918</v>
      </c>
      <c r="G59" s="483">
        <v>7118996</v>
      </c>
      <c r="H59" s="483">
        <v>-111586813</v>
      </c>
      <c r="I59" s="483">
        <v>9269617755</v>
      </c>
      <c r="J59" s="483">
        <v>330918119</v>
      </c>
      <c r="K59" s="483">
        <v>-262547892</v>
      </c>
      <c r="L59" s="483">
        <v>593466011</v>
      </c>
      <c r="M59" s="484">
        <v>9600535874</v>
      </c>
    </row>
    <row r="60" spans="2:13">
      <c r="B60" s="496"/>
      <c r="C60" s="495" t="s">
        <v>139</v>
      </c>
      <c r="D60" s="554">
        <v>0.86225395780969172</v>
      </c>
      <c r="E60" s="554">
        <v>23.747605795330305</v>
      </c>
      <c r="F60" s="554">
        <v>0.51994516451029527</v>
      </c>
      <c r="G60" s="554">
        <v>-3.0222448831988833E-3</v>
      </c>
      <c r="H60" s="554">
        <v>-1.0604633727214687</v>
      </c>
      <c r="I60" s="554">
        <v>1.7252317189783402</v>
      </c>
      <c r="J60" s="554">
        <v>2.3341323942767866</v>
      </c>
      <c r="K60" s="554">
        <v>2.777229115920337E-2</v>
      </c>
      <c r="L60" s="554">
        <v>6.1849238575317378E-2</v>
      </c>
      <c r="M60" s="558">
        <v>1.7408853907319255</v>
      </c>
    </row>
    <row r="61" spans="2:13" ht="14.25" thickBot="1">
      <c r="B61" s="497"/>
      <c r="C61" s="547" t="s">
        <v>140</v>
      </c>
      <c r="D61" s="555">
        <v>3.043913615632464</v>
      </c>
      <c r="E61" s="555">
        <v>5.1201002556619013</v>
      </c>
      <c r="F61" s="555">
        <v>1.4116061112115768</v>
      </c>
      <c r="G61" s="555">
        <v>0.25239363500835432</v>
      </c>
      <c r="H61" s="555">
        <v>-3.1499200453953513</v>
      </c>
      <c r="I61" s="555">
        <v>2.2119525855151903</v>
      </c>
      <c r="J61" s="555">
        <v>-0.73444766473949252</v>
      </c>
      <c r="K61" s="555">
        <v>-19953.761616829157</v>
      </c>
      <c r="L61" s="555">
        <v>1.4573301529901495</v>
      </c>
      <c r="M61" s="559">
        <v>2.5733850468397459</v>
      </c>
    </row>
    <row r="62" spans="2:13" ht="20.25" customHeight="1" thickTop="1">
      <c r="B62" s="517" t="s">
        <v>36</v>
      </c>
      <c r="C62" s="518"/>
      <c r="D62" s="519">
        <v>-137833210</v>
      </c>
      <c r="E62" s="519">
        <v>381050956</v>
      </c>
      <c r="F62" s="519">
        <v>11673814</v>
      </c>
      <c r="G62" s="519">
        <v>-28487883.629544437</v>
      </c>
      <c r="H62" s="519">
        <v>1246896</v>
      </c>
      <c r="I62" s="519">
        <v>227650572.37045574</v>
      </c>
      <c r="J62" s="519">
        <v>565213962</v>
      </c>
      <c r="K62" s="519">
        <v>584459360</v>
      </c>
      <c r="L62" s="519">
        <v>-19245398</v>
      </c>
      <c r="M62" s="520">
        <v>792864534.37045574</v>
      </c>
    </row>
    <row r="63" spans="2:13" ht="14.25" thickBot="1">
      <c r="B63" s="539"/>
      <c r="C63" s="540" t="s">
        <v>139</v>
      </c>
      <c r="D63" s="541">
        <v>-0.15593162909254824</v>
      </c>
      <c r="E63" s="541">
        <v>0.50557811942041531</v>
      </c>
      <c r="F63" s="541">
        <v>0.26040485547467551</v>
      </c>
      <c r="G63" s="541">
        <v>-6.8713680375498437E-2</v>
      </c>
      <c r="H63" s="541">
        <v>0.11753654895032616</v>
      </c>
      <c r="I63" s="541">
        <v>0.10801138704627253</v>
      </c>
      <c r="J63" s="541">
        <v>4.8776268601479895</v>
      </c>
      <c r="K63" s="541">
        <v>0.58306089020402829</v>
      </c>
      <c r="L63" s="541">
        <v>2.170893654183479E-2</v>
      </c>
      <c r="M63" s="542">
        <v>0.35657881941909175</v>
      </c>
    </row>
    <row r="64" spans="2:13" ht="20.25" customHeight="1" thickTop="1">
      <c r="B64" s="517" t="s">
        <v>37</v>
      </c>
      <c r="C64" s="518"/>
      <c r="D64" s="519">
        <v>-668190741</v>
      </c>
      <c r="E64" s="519">
        <v>89708047</v>
      </c>
      <c r="F64" s="519">
        <v>157365611</v>
      </c>
      <c r="G64" s="519">
        <v>1363038</v>
      </c>
      <c r="H64" s="519">
        <v>-307531</v>
      </c>
      <c r="I64" s="519">
        <v>-420061576</v>
      </c>
      <c r="J64" s="519">
        <v>-131725142</v>
      </c>
      <c r="K64" s="519">
        <v>-205265005</v>
      </c>
      <c r="L64" s="519">
        <v>73539863</v>
      </c>
      <c r="M64" s="520">
        <v>-551786718</v>
      </c>
    </row>
    <row r="65" spans="2:13" ht="14.25" thickBot="1">
      <c r="B65" s="497"/>
      <c r="C65" s="527" t="s">
        <v>139</v>
      </c>
      <c r="D65" s="553">
        <v>-0.84459540204512296</v>
      </c>
      <c r="E65" s="553">
        <v>2.3130907231413791</v>
      </c>
      <c r="F65" s="553">
        <v>1.8442159189981182</v>
      </c>
      <c r="G65" s="553">
        <v>1.5173385888409816E-3</v>
      </c>
      <c r="H65" s="553">
        <v>-0.82108767798451976</v>
      </c>
      <c r="I65" s="553">
        <v>-0.23157514276936306</v>
      </c>
      <c r="J65" s="553">
        <v>-8.701903613236163E-2</v>
      </c>
      <c r="K65" s="553">
        <v>-0.10040500103540682</v>
      </c>
      <c r="L65" s="553">
        <v>-0.13859247396045815</v>
      </c>
      <c r="M65" s="557">
        <v>-0.16581709519149246</v>
      </c>
    </row>
    <row r="66" spans="2:13" ht="20.25" customHeight="1">
      <c r="B66" s="488" t="s">
        <v>26</v>
      </c>
      <c r="C66" s="482"/>
      <c r="D66" s="483">
        <v>5686255223</v>
      </c>
      <c r="E66" s="483">
        <v>3730178871</v>
      </c>
      <c r="F66" s="483">
        <v>633660121</v>
      </c>
      <c r="G66" s="483">
        <v>-22731925.629544258</v>
      </c>
      <c r="H66" s="483">
        <v>-110032386</v>
      </c>
      <c r="I66" s="483">
        <v>9917329903.3704548</v>
      </c>
      <c r="J66" s="483">
        <v>1027857223</v>
      </c>
      <c r="K66" s="483">
        <v>527176473</v>
      </c>
      <c r="L66" s="483">
        <v>500680750</v>
      </c>
      <c r="M66" s="484">
        <v>10945187126.370455</v>
      </c>
    </row>
    <row r="67" spans="2:13" ht="14.25" thickBot="1">
      <c r="B67" s="496"/>
      <c r="C67" s="543" t="s">
        <v>139</v>
      </c>
      <c r="D67" s="550">
        <v>0.93641684293928007</v>
      </c>
      <c r="E67" s="550">
        <v>4.3388377264288946</v>
      </c>
      <c r="F67" s="550">
        <v>0.43448637322778938</v>
      </c>
      <c r="G67" s="550">
        <v>8.0063060427033143E-3</v>
      </c>
      <c r="H67" s="550">
        <v>-0.95300278142939865</v>
      </c>
      <c r="I67" s="550">
        <v>1.7501094989963097</v>
      </c>
      <c r="J67" s="550">
        <v>-0.81829349529613205</v>
      </c>
      <c r="K67" s="550">
        <v>-5.0228507313430447E-2</v>
      </c>
      <c r="L67" s="550">
        <v>5.4189367631842088E-2</v>
      </c>
      <c r="M67" s="551">
        <v>2.4815683782428102</v>
      </c>
    </row>
    <row r="68" spans="2:13" ht="20.25" customHeight="1">
      <c r="B68" s="544" t="s">
        <v>132</v>
      </c>
      <c r="C68" s="548"/>
      <c r="D68" s="490">
        <v>0</v>
      </c>
      <c r="E68" s="490">
        <v>0</v>
      </c>
      <c r="F68" s="490">
        <v>0</v>
      </c>
      <c r="G68" s="490">
        <v>0</v>
      </c>
      <c r="H68" s="490">
        <v>0</v>
      </c>
      <c r="I68" s="490">
        <v>0</v>
      </c>
      <c r="J68" s="490">
        <v>0</v>
      </c>
      <c r="K68" s="490">
        <v>0</v>
      </c>
      <c r="L68" s="490">
        <v>0</v>
      </c>
      <c r="M68" s="493">
        <v>0</v>
      </c>
    </row>
    <row r="69" spans="2:13">
      <c r="B69" s="516"/>
      <c r="C69" s="549" t="s">
        <v>139</v>
      </c>
      <c r="D69" s="550" t="s">
        <v>11</v>
      </c>
      <c r="E69" s="550" t="s">
        <v>11</v>
      </c>
      <c r="F69" s="550" t="s">
        <v>11</v>
      </c>
      <c r="G69" s="550" t="s">
        <v>11</v>
      </c>
      <c r="H69" s="550" t="s">
        <v>11</v>
      </c>
      <c r="I69" s="550" t="s">
        <v>11</v>
      </c>
      <c r="J69" s="550" t="s">
        <v>11</v>
      </c>
      <c r="K69" s="550" t="s">
        <v>11</v>
      </c>
      <c r="L69" s="550" t="s">
        <v>11</v>
      </c>
      <c r="M69" s="551" t="s">
        <v>11</v>
      </c>
    </row>
    <row r="70" spans="2:13" ht="20.25" customHeight="1">
      <c r="B70" s="545" t="s">
        <v>133</v>
      </c>
      <c r="C70" s="546"/>
      <c r="D70" s="480">
        <v>0</v>
      </c>
      <c r="E70" s="480">
        <v>0</v>
      </c>
      <c r="F70" s="480">
        <v>0</v>
      </c>
      <c r="G70" s="480">
        <v>0</v>
      </c>
      <c r="H70" s="480">
        <v>0</v>
      </c>
      <c r="I70" s="480">
        <v>0</v>
      </c>
      <c r="J70" s="480">
        <v>0</v>
      </c>
      <c r="K70" s="480">
        <v>0</v>
      </c>
      <c r="L70" s="480">
        <v>0</v>
      </c>
      <c r="M70" s="481">
        <v>0</v>
      </c>
    </row>
    <row r="71" spans="2:13" ht="14.25" thickBot="1">
      <c r="B71" s="516"/>
      <c r="C71" s="549" t="s">
        <v>139</v>
      </c>
      <c r="D71" s="550" t="s">
        <v>11</v>
      </c>
      <c r="E71" s="550" t="s">
        <v>11</v>
      </c>
      <c r="F71" s="550" t="s">
        <v>11</v>
      </c>
      <c r="G71" s="550" t="s">
        <v>11</v>
      </c>
      <c r="H71" s="550" t="s">
        <v>11</v>
      </c>
      <c r="I71" s="550" t="s">
        <v>11</v>
      </c>
      <c r="J71" s="550" t="s">
        <v>11</v>
      </c>
      <c r="K71" s="550" t="s">
        <v>11</v>
      </c>
      <c r="L71" s="550" t="s">
        <v>11</v>
      </c>
      <c r="M71" s="551" t="s">
        <v>11</v>
      </c>
    </row>
    <row r="72" spans="2:13" ht="20.25" customHeight="1" thickTop="1">
      <c r="B72" s="528" t="s">
        <v>23</v>
      </c>
      <c r="C72" s="530"/>
      <c r="D72" s="531">
        <v>5686255223</v>
      </c>
      <c r="E72" s="531">
        <v>3730178871</v>
      </c>
      <c r="F72" s="531">
        <v>633660121</v>
      </c>
      <c r="G72" s="531">
        <v>-22731925.629544258</v>
      </c>
      <c r="H72" s="531">
        <v>-110032386</v>
      </c>
      <c r="I72" s="531">
        <v>9917329903.3704548</v>
      </c>
      <c r="J72" s="531">
        <v>1027857223</v>
      </c>
      <c r="K72" s="531">
        <v>527176473</v>
      </c>
      <c r="L72" s="531">
        <v>500680750</v>
      </c>
      <c r="M72" s="560">
        <v>10945187126.370455</v>
      </c>
    </row>
    <row r="73" spans="2:13">
      <c r="B73" s="496"/>
      <c r="C73" s="495" t="s">
        <v>139</v>
      </c>
      <c r="D73" s="554">
        <v>0.93641684293928007</v>
      </c>
      <c r="E73" s="554">
        <v>4.3388377264288946</v>
      </c>
      <c r="F73" s="554">
        <v>0.43448637322778938</v>
      </c>
      <c r="G73" s="554">
        <v>8.0063060427033143E-3</v>
      </c>
      <c r="H73" s="554">
        <v>-0.95300278142939865</v>
      </c>
      <c r="I73" s="554">
        <v>1.7501094989963097</v>
      </c>
      <c r="J73" s="554">
        <v>-0.81829349529613205</v>
      </c>
      <c r="K73" s="554">
        <v>-5.0228507313430447E-2</v>
      </c>
      <c r="L73" s="554">
        <v>5.4189367631842088E-2</v>
      </c>
      <c r="M73" s="558">
        <v>2.4815683782428102</v>
      </c>
    </row>
    <row r="74" spans="2:13" ht="14.25" thickBot="1">
      <c r="B74" s="497"/>
      <c r="C74" s="527" t="s">
        <v>141</v>
      </c>
      <c r="D74" s="556">
        <v>3.3675647401973272</v>
      </c>
      <c r="E74" s="556">
        <v>5.4786340620829526</v>
      </c>
      <c r="F74" s="556">
        <v>1.0973056531829499</v>
      </c>
      <c r="G74" s="556">
        <v>0.27870239608063058</v>
      </c>
      <c r="H74" s="556">
        <v>-3.1010022666586967</v>
      </c>
      <c r="I74" s="556">
        <v>2.368010498122973</v>
      </c>
      <c r="J74" s="556">
        <v>-2.7879916282242712</v>
      </c>
      <c r="K74" s="556">
        <v>-18610.594967565368</v>
      </c>
      <c r="L74" s="556">
        <v>1.5693190387876284</v>
      </c>
      <c r="M74" s="561">
        <v>2.9691487089241817</v>
      </c>
    </row>
    <row r="76" spans="2:13">
      <c r="B76" s="563" t="s">
        <v>135</v>
      </c>
      <c r="C76" s="470"/>
      <c r="D76" s="492">
        <v>-36803669</v>
      </c>
      <c r="E76" s="492">
        <v>-16086781</v>
      </c>
      <c r="F76" s="492">
        <v>0</v>
      </c>
      <c r="G76" s="492">
        <v>389049648.57257986</v>
      </c>
      <c r="H76" s="492">
        <v>0</v>
      </c>
      <c r="I76" s="492">
        <v>336159198.57257986</v>
      </c>
      <c r="J76" s="492">
        <v>0</v>
      </c>
      <c r="K76" s="492">
        <v>0</v>
      </c>
      <c r="L76" s="492">
        <v>0</v>
      </c>
      <c r="M76" s="492">
        <v>336159198.57257986</v>
      </c>
    </row>
    <row r="77" spans="2:13">
      <c r="B77" s="563" t="s">
        <v>136</v>
      </c>
      <c r="C77" s="470"/>
      <c r="D77" s="492">
        <v>0</v>
      </c>
      <c r="E77" s="492">
        <v>0</v>
      </c>
      <c r="F77" s="492">
        <v>0</v>
      </c>
      <c r="G77" s="492">
        <v>0</v>
      </c>
      <c r="H77" s="492">
        <v>0</v>
      </c>
      <c r="I77" s="492">
        <v>0</v>
      </c>
      <c r="J77" s="492">
        <v>0</v>
      </c>
      <c r="K77" s="492">
        <v>0</v>
      </c>
      <c r="L77" s="492">
        <v>0</v>
      </c>
      <c r="M77" s="492">
        <v>0</v>
      </c>
    </row>
    <row r="78" spans="2:13">
      <c r="B78" s="563" t="s">
        <v>137</v>
      </c>
      <c r="C78" s="470"/>
      <c r="D78" s="492">
        <v>5119094023</v>
      </c>
      <c r="E78" s="492">
        <v>3422749181</v>
      </c>
      <c r="F78" s="492">
        <v>779351918</v>
      </c>
      <c r="G78" s="492">
        <v>396168644.57257986</v>
      </c>
      <c r="H78" s="492">
        <v>-111586813</v>
      </c>
      <c r="I78" s="492">
        <v>9605776953.5725803</v>
      </c>
      <c r="J78" s="492">
        <v>330918119</v>
      </c>
      <c r="K78" s="492">
        <v>-262547892</v>
      </c>
      <c r="L78" s="492">
        <v>593466011</v>
      </c>
      <c r="M78" s="492">
        <v>9936695072.5725803</v>
      </c>
    </row>
    <row r="79" spans="2:13">
      <c r="B79" s="470"/>
      <c r="C79" s="470" t="s">
        <v>139</v>
      </c>
      <c r="D79" s="564">
        <v>0.84544424190827083</v>
      </c>
      <c r="E79" s="564">
        <v>21.05269814986919</v>
      </c>
      <c r="F79" s="564">
        <v>0.51347561061485159</v>
      </c>
      <c r="G79" s="564">
        <v>0.38689949926663142</v>
      </c>
      <c r="H79" s="564">
        <v>-1.0604633727214687</v>
      </c>
      <c r="I79" s="564">
        <v>1.0836260709359622</v>
      </c>
      <c r="J79" s="564">
        <v>2.3341323942767866</v>
      </c>
      <c r="K79" s="564">
        <v>2.777229115920337E-2</v>
      </c>
      <c r="L79" s="564">
        <v>6.1849238575317378E-2</v>
      </c>
      <c r="M79" s="564">
        <v>1.1033111423414661</v>
      </c>
    </row>
    <row r="80" spans="2:13">
      <c r="B80" s="563" t="s">
        <v>245</v>
      </c>
      <c r="C80" s="470"/>
      <c r="D80" s="552">
        <v>5649451554</v>
      </c>
      <c r="E80" s="552">
        <v>3714092090</v>
      </c>
      <c r="F80" s="552">
        <v>633660121</v>
      </c>
      <c r="G80" s="552">
        <v>366317722.9430356</v>
      </c>
      <c r="H80" s="552">
        <v>-110032386</v>
      </c>
      <c r="I80" s="552">
        <v>10253489101.943037</v>
      </c>
      <c r="J80" s="552">
        <v>1027857223</v>
      </c>
      <c r="K80" s="552">
        <v>527176473</v>
      </c>
      <c r="L80" s="552">
        <v>500680750</v>
      </c>
      <c r="M80" s="552">
        <v>11281346324.943037</v>
      </c>
    </row>
    <row r="81" spans="4:13">
      <c r="D81" s="565">
        <v>0.91895178009673451</v>
      </c>
      <c r="E81" s="565">
        <v>4.2326277761462254</v>
      </c>
      <c r="F81" s="565">
        <v>0.42893195261559042</v>
      </c>
      <c r="G81" s="565">
        <v>0.67806813161745882</v>
      </c>
      <c r="H81" s="565">
        <v>-0.95300278142939865</v>
      </c>
      <c r="I81" s="565">
        <v>1.1195969059113318</v>
      </c>
      <c r="J81" s="565">
        <v>-0.81829349529613205</v>
      </c>
      <c r="K81" s="565">
        <v>-5.0228507313430447E-2</v>
      </c>
      <c r="L81" s="565">
        <v>5.4189367631842088E-2</v>
      </c>
      <c r="M81" s="565">
        <v>1.4276392797473108</v>
      </c>
    </row>
  </sheetData>
  <phoneticPr fontId="9"/>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B2:M81"/>
  <sheetViews>
    <sheetView workbookViewId="0"/>
  </sheetViews>
  <sheetFormatPr defaultRowHeight="11.25" outlineLevelCol="1"/>
  <cols>
    <col min="1" max="1" width="9" style="167"/>
    <col min="2" max="2" width="2" style="167" customWidth="1"/>
    <col min="3" max="3" width="20.875" style="167" customWidth="1"/>
    <col min="4" max="9" width="16.5" style="167" customWidth="1"/>
    <col min="10" max="10" width="14.875" style="167" customWidth="1"/>
    <col min="11" max="12" width="14.875" style="167" customWidth="1" outlineLevel="1"/>
    <col min="13" max="13" width="15.125" style="167" customWidth="1"/>
    <col min="14" max="14" width="20.625" style="167" bestFit="1" customWidth="1"/>
    <col min="15" max="16384" width="9" style="167"/>
  </cols>
  <sheetData>
    <row r="2" spans="2:13" ht="17.25">
      <c r="B2" s="609" t="s">
        <v>247</v>
      </c>
      <c r="C2" s="608"/>
      <c r="D2" s="608"/>
      <c r="E2" s="608"/>
      <c r="F2" s="608"/>
      <c r="G2" s="608"/>
      <c r="H2" s="608"/>
      <c r="I2" s="608"/>
      <c r="J2" s="608"/>
      <c r="K2" s="608"/>
      <c r="L2" s="608"/>
      <c r="M2" s="608"/>
    </row>
    <row r="4" spans="2:13">
      <c r="B4" s="566"/>
      <c r="C4" s="566"/>
      <c r="D4" s="566"/>
      <c r="E4" s="566"/>
      <c r="F4" s="566"/>
      <c r="G4" s="566">
        <v>-9.1770597141928052E-3</v>
      </c>
      <c r="H4" s="566"/>
      <c r="I4" s="566"/>
      <c r="J4" s="566"/>
      <c r="K4" s="566"/>
      <c r="L4" s="566"/>
      <c r="M4" s="566"/>
    </row>
    <row r="5" spans="2:13">
      <c r="B5" s="566"/>
      <c r="C5" s="566"/>
      <c r="D5" s="566"/>
      <c r="E5" s="566"/>
      <c r="F5" s="566"/>
      <c r="G5" s="566">
        <v>-9.117859613580687E-3</v>
      </c>
      <c r="H5" s="566"/>
      <c r="I5" s="566"/>
      <c r="J5" s="566"/>
      <c r="K5" s="566"/>
      <c r="L5" s="566"/>
      <c r="M5" s="566"/>
    </row>
    <row r="6" spans="2:13" ht="18" thickBot="1">
      <c r="B6" s="611" t="s">
        <v>248</v>
      </c>
      <c r="C6" s="566"/>
      <c r="D6" s="566"/>
      <c r="E6" s="566"/>
      <c r="F6" s="566"/>
      <c r="G6" s="566"/>
      <c r="H6" s="566"/>
      <c r="I6" s="566"/>
      <c r="J6" s="566"/>
      <c r="K6" s="566"/>
      <c r="L6" s="566"/>
      <c r="M6" s="610" t="s">
        <v>53</v>
      </c>
    </row>
    <row r="7" spans="2:13" ht="12">
      <c r="B7" s="604" t="s">
        <v>32</v>
      </c>
      <c r="C7" s="605"/>
      <c r="D7" s="596" t="s">
        <v>29</v>
      </c>
      <c r="E7" s="596" t="s">
        <v>33</v>
      </c>
      <c r="F7" s="596" t="s">
        <v>30</v>
      </c>
      <c r="G7" s="596" t="s">
        <v>31</v>
      </c>
      <c r="H7" s="596" t="s">
        <v>4</v>
      </c>
      <c r="I7" s="598" t="s">
        <v>127</v>
      </c>
      <c r="J7" s="598" t="s">
        <v>107</v>
      </c>
      <c r="K7" s="599"/>
      <c r="L7" s="600"/>
      <c r="M7" s="602" t="s">
        <v>94</v>
      </c>
    </row>
    <row r="8" spans="2:13" ht="12.75" thickBot="1">
      <c r="B8" s="606"/>
      <c r="C8" s="607"/>
      <c r="D8" s="597"/>
      <c r="E8" s="597"/>
      <c r="F8" s="597"/>
      <c r="G8" s="597"/>
      <c r="H8" s="597"/>
      <c r="I8" s="597"/>
      <c r="J8" s="597"/>
      <c r="K8" s="601" t="s">
        <v>34</v>
      </c>
      <c r="L8" s="601" t="s">
        <v>107</v>
      </c>
      <c r="M8" s="603"/>
    </row>
    <row r="9" spans="2:13" ht="12">
      <c r="B9" s="567" t="s">
        <v>128</v>
      </c>
      <c r="C9" s="568"/>
      <c r="D9" s="590">
        <v>722066020476</v>
      </c>
      <c r="E9" s="590">
        <v>276455391996</v>
      </c>
      <c r="F9" s="590">
        <v>62490890834</v>
      </c>
      <c r="G9" s="590">
        <v>449046028499</v>
      </c>
      <c r="H9" s="590">
        <v>1630366589</v>
      </c>
      <c r="I9" s="590">
        <v>1511688698394</v>
      </c>
      <c r="J9" s="590">
        <v>123986978</v>
      </c>
      <c r="K9" s="590">
        <v>123986978</v>
      </c>
      <c r="L9" s="590">
        <v>0</v>
      </c>
      <c r="M9" s="569">
        <v>1511812685372</v>
      </c>
    </row>
    <row r="10" spans="2:13" ht="12.75" thickBot="1">
      <c r="B10" s="594" t="s">
        <v>129</v>
      </c>
      <c r="C10" s="581"/>
      <c r="D10" s="582">
        <v>17103546962</v>
      </c>
      <c r="E10" s="582">
        <v>5394001225</v>
      </c>
      <c r="F10" s="582">
        <v>114048627137</v>
      </c>
      <c r="G10" s="582">
        <v>15459505817</v>
      </c>
      <c r="H10" s="582">
        <v>13920888901</v>
      </c>
      <c r="I10" s="582">
        <v>165926570042</v>
      </c>
      <c r="J10" s="582">
        <v>-165926570042</v>
      </c>
      <c r="K10" s="582">
        <v>93105332</v>
      </c>
      <c r="L10" s="582">
        <v>-166019675374</v>
      </c>
      <c r="M10" s="583">
        <v>0</v>
      </c>
    </row>
    <row r="11" spans="2:13" ht="13.5" thickTop="1" thickBot="1">
      <c r="B11" s="613" t="s">
        <v>35</v>
      </c>
      <c r="C11" s="614"/>
      <c r="D11" s="615">
        <v>739169567438</v>
      </c>
      <c r="E11" s="615">
        <v>281849393221</v>
      </c>
      <c r="F11" s="615">
        <v>176539517971</v>
      </c>
      <c r="G11" s="615">
        <v>464505534316</v>
      </c>
      <c r="H11" s="615">
        <v>15551255490</v>
      </c>
      <c r="I11" s="615">
        <v>1677615268436</v>
      </c>
      <c r="J11" s="615">
        <v>-165802583064</v>
      </c>
      <c r="K11" s="615">
        <v>217092310</v>
      </c>
      <c r="L11" s="615">
        <v>-166019675374</v>
      </c>
      <c r="M11" s="616">
        <v>1511812685372</v>
      </c>
    </row>
    <row r="12" spans="2:13" ht="12.75" thickBot="1">
      <c r="B12" s="617" t="s">
        <v>130</v>
      </c>
      <c r="C12" s="618"/>
      <c r="D12" s="619">
        <v>675029808438</v>
      </c>
      <c r="E12" s="619">
        <v>269606865676</v>
      </c>
      <c r="F12" s="619">
        <v>169490882804</v>
      </c>
      <c r="G12" s="619">
        <v>467237236501</v>
      </c>
      <c r="H12" s="619">
        <v>14780741320</v>
      </c>
      <c r="I12" s="619">
        <v>1596145534739</v>
      </c>
      <c r="J12" s="619">
        <v>-168346793059</v>
      </c>
      <c r="K12" s="619">
        <v>39943377154</v>
      </c>
      <c r="L12" s="619">
        <v>-208290170213</v>
      </c>
      <c r="M12" s="620">
        <v>1427798741680</v>
      </c>
    </row>
    <row r="13" spans="2:13" ht="12">
      <c r="B13" s="584" t="s">
        <v>7</v>
      </c>
      <c r="C13" s="578"/>
      <c r="D13" s="579">
        <v>64139759000</v>
      </c>
      <c r="E13" s="579">
        <v>12242527545</v>
      </c>
      <c r="F13" s="579">
        <v>7048635167</v>
      </c>
      <c r="G13" s="579">
        <v>-2731702185</v>
      </c>
      <c r="H13" s="579">
        <v>770514170</v>
      </c>
      <c r="I13" s="579">
        <v>81469733697</v>
      </c>
      <c r="J13" s="579">
        <v>2544209995</v>
      </c>
      <c r="K13" s="579">
        <v>-39726284844</v>
      </c>
      <c r="L13" s="579">
        <v>42270494839</v>
      </c>
      <c r="M13" s="580">
        <v>84013943692</v>
      </c>
    </row>
    <row r="14" spans="2:13" ht="12.75" thickBot="1">
      <c r="B14" s="593"/>
      <c r="C14" s="623" t="s">
        <v>131</v>
      </c>
      <c r="D14" s="649">
        <v>8.6772726889057031E-2</v>
      </c>
      <c r="E14" s="649">
        <v>4.3436416183449268E-2</v>
      </c>
      <c r="F14" s="649">
        <v>3.9926670515537908E-2</v>
      </c>
      <c r="G14" s="649">
        <v>-5.8808818909391967E-3</v>
      </c>
      <c r="H14" s="649">
        <v>4.954675013187633E-2</v>
      </c>
      <c r="I14" s="649">
        <v>4.8562823210921452E-2</v>
      </c>
      <c r="J14" s="649">
        <v>-1.5344815189145345E-2</v>
      </c>
      <c r="K14" s="649">
        <v>-182.99259353774437</v>
      </c>
      <c r="L14" s="649">
        <v>-0.25461135702003607</v>
      </c>
      <c r="M14" s="653">
        <v>5.5571662088102762E-2</v>
      </c>
    </row>
    <row r="15" spans="2:13" ht="12.75" thickBot="1">
      <c r="B15" s="617" t="s">
        <v>36</v>
      </c>
      <c r="C15" s="618"/>
      <c r="D15" s="619">
        <v>2215319409</v>
      </c>
      <c r="E15" s="619">
        <v>1106735144</v>
      </c>
      <c r="F15" s="619">
        <v>1086512382</v>
      </c>
      <c r="G15" s="619">
        <v>2055948690.7469335</v>
      </c>
      <c r="H15" s="619">
        <v>43207150</v>
      </c>
      <c r="I15" s="619">
        <v>6507722775.746933</v>
      </c>
      <c r="J15" s="619">
        <v>337677920</v>
      </c>
      <c r="K15" s="619">
        <v>3889636337</v>
      </c>
      <c r="L15" s="619">
        <v>-3551958417</v>
      </c>
      <c r="M15" s="620">
        <v>6845400695.746933</v>
      </c>
    </row>
    <row r="16" spans="2:13" ht="12.75" thickBot="1">
      <c r="B16" s="570" t="s">
        <v>37</v>
      </c>
      <c r="C16" s="571"/>
      <c r="D16" s="572">
        <v>1538937324</v>
      </c>
      <c r="E16" s="572">
        <v>1363877266</v>
      </c>
      <c r="F16" s="572">
        <v>1191604723</v>
      </c>
      <c r="G16" s="572">
        <v>5397326330</v>
      </c>
      <c r="H16" s="572">
        <v>1870572</v>
      </c>
      <c r="I16" s="572">
        <v>9493616215</v>
      </c>
      <c r="J16" s="572">
        <v>3456424389</v>
      </c>
      <c r="K16" s="572">
        <v>5443227125</v>
      </c>
      <c r="L16" s="572">
        <v>-1986802736</v>
      </c>
      <c r="M16" s="573">
        <v>12950040604</v>
      </c>
    </row>
    <row r="17" spans="2:13" ht="12.75" thickBot="1">
      <c r="B17" s="570" t="s">
        <v>26</v>
      </c>
      <c r="C17" s="571"/>
      <c r="D17" s="572">
        <v>64816141085</v>
      </c>
      <c r="E17" s="572">
        <v>11985385423</v>
      </c>
      <c r="F17" s="572">
        <v>6943542826</v>
      </c>
      <c r="G17" s="572">
        <v>-6073079824.253067</v>
      </c>
      <c r="H17" s="572">
        <v>811850748</v>
      </c>
      <c r="I17" s="572">
        <v>78483840257.746933</v>
      </c>
      <c r="J17" s="572">
        <v>-574536474</v>
      </c>
      <c r="K17" s="572">
        <v>-41279875632</v>
      </c>
      <c r="L17" s="572">
        <v>40705339158</v>
      </c>
      <c r="M17" s="573">
        <v>77909303783.746933</v>
      </c>
    </row>
    <row r="18" spans="2:13" ht="12">
      <c r="B18" s="595" t="s">
        <v>132</v>
      </c>
      <c r="C18" s="574"/>
      <c r="D18" s="590">
        <v>0</v>
      </c>
      <c r="E18" s="590">
        <v>0</v>
      </c>
      <c r="F18" s="590">
        <v>0</v>
      </c>
      <c r="G18" s="590">
        <v>0</v>
      </c>
      <c r="H18" s="590">
        <v>0</v>
      </c>
      <c r="I18" s="590">
        <v>0</v>
      </c>
      <c r="J18" s="590">
        <v>0</v>
      </c>
      <c r="K18" s="590">
        <v>0</v>
      </c>
      <c r="L18" s="590">
        <v>0</v>
      </c>
      <c r="M18" s="569">
        <v>0</v>
      </c>
    </row>
    <row r="19" spans="2:13" ht="12.75" thickBot="1">
      <c r="B19" s="621" t="s">
        <v>133</v>
      </c>
      <c r="C19" s="622"/>
      <c r="D19" s="582">
        <v>690534608</v>
      </c>
      <c r="E19" s="582">
        <v>552500643</v>
      </c>
      <c r="F19" s="582">
        <v>99116334</v>
      </c>
      <c r="G19" s="582">
        <v>1631703548</v>
      </c>
      <c r="H19" s="582">
        <v>0</v>
      </c>
      <c r="I19" s="582">
        <v>2973855133</v>
      </c>
      <c r="J19" s="582">
        <v>939555760</v>
      </c>
      <c r="K19" s="582">
        <v>939555760</v>
      </c>
      <c r="L19" s="582">
        <v>0</v>
      </c>
      <c r="M19" s="583">
        <v>3913410893</v>
      </c>
    </row>
    <row r="20" spans="2:13" ht="12.75" thickTop="1">
      <c r="B20" s="624" t="s">
        <v>23</v>
      </c>
      <c r="C20" s="626"/>
      <c r="D20" s="627">
        <v>64125606477</v>
      </c>
      <c r="E20" s="627">
        <v>11432884780</v>
      </c>
      <c r="F20" s="627">
        <v>6844426492</v>
      </c>
      <c r="G20" s="627">
        <v>-7704783372.253067</v>
      </c>
      <c r="H20" s="627">
        <v>811850748</v>
      </c>
      <c r="I20" s="627">
        <v>75509985124.746933</v>
      </c>
      <c r="J20" s="627">
        <v>-1514092234</v>
      </c>
      <c r="K20" s="627">
        <v>-42219431392</v>
      </c>
      <c r="L20" s="627">
        <v>40705339158</v>
      </c>
      <c r="M20" s="628">
        <v>73995892890.746933</v>
      </c>
    </row>
    <row r="21" spans="2:13" ht="12.75" thickBot="1">
      <c r="B21" s="625"/>
      <c r="C21" s="629" t="s">
        <v>134</v>
      </c>
      <c r="D21" s="649">
        <v>8.6753580371636066E-2</v>
      </c>
      <c r="E21" s="649">
        <v>4.0563808384839764E-2</v>
      </c>
      <c r="F21" s="649">
        <v>3.8769939844994529E-2</v>
      </c>
      <c r="G21" s="649">
        <v>-1.6587064745307328E-2</v>
      </c>
      <c r="H21" s="649">
        <v>5.220483635691333E-2</v>
      </c>
      <c r="I21" s="649">
        <v>4.5010311091853057E-2</v>
      </c>
      <c r="J21" s="649">
        <v>9.1318977426036747E-3</v>
      </c>
      <c r="K21" s="649">
        <v>-194.47686282392959</v>
      </c>
      <c r="L21" s="649">
        <v>-0.24518382575017841</v>
      </c>
      <c r="M21" s="653">
        <v>4.8945146185580088E-2</v>
      </c>
    </row>
    <row r="23" spans="2:13" ht="12">
      <c r="B23" s="659" t="s">
        <v>135</v>
      </c>
      <c r="C23" s="566"/>
      <c r="D23" s="588">
        <v>306880627</v>
      </c>
      <c r="E23" s="588">
        <v>345789523</v>
      </c>
      <c r="F23" s="588">
        <v>75568974</v>
      </c>
      <c r="G23" s="588">
        <v>14046189018</v>
      </c>
      <c r="H23" s="588">
        <v>0</v>
      </c>
      <c r="I23" s="588">
        <v>14774428142</v>
      </c>
      <c r="J23" s="588">
        <v>0</v>
      </c>
      <c r="K23" s="588">
        <v>0</v>
      </c>
      <c r="L23" s="588">
        <v>0</v>
      </c>
      <c r="M23" s="588">
        <v>14774428142</v>
      </c>
    </row>
    <row r="24" spans="2:13" ht="12">
      <c r="B24" s="659" t="s">
        <v>136</v>
      </c>
      <c r="C24" s="566"/>
      <c r="D24" s="658"/>
      <c r="E24" s="658">
        <v>0</v>
      </c>
      <c r="F24" s="588"/>
      <c r="G24" s="588"/>
      <c r="H24" s="588"/>
      <c r="I24" s="588"/>
      <c r="J24" s="588"/>
      <c r="K24" s="588"/>
      <c r="L24" s="588"/>
      <c r="M24" s="588"/>
    </row>
    <row r="25" spans="2:13" ht="12">
      <c r="B25" s="659" t="s">
        <v>137</v>
      </c>
      <c r="C25" s="566"/>
      <c r="D25" s="588">
        <v>64446639627</v>
      </c>
      <c r="E25" s="588">
        <v>12588317068</v>
      </c>
      <c r="F25" s="588">
        <v>7124204141</v>
      </c>
      <c r="G25" s="588">
        <v>11314486833</v>
      </c>
      <c r="H25" s="588">
        <v>770514170</v>
      </c>
      <c r="I25" s="588">
        <v>96244161839</v>
      </c>
      <c r="J25" s="588">
        <v>2544209995</v>
      </c>
      <c r="K25" s="588">
        <v>-39726284844</v>
      </c>
      <c r="L25" s="588">
        <v>42270494839</v>
      </c>
      <c r="M25" s="588">
        <v>98788371834</v>
      </c>
    </row>
    <row r="26" spans="2:13" ht="12">
      <c r="B26" s="659" t="s">
        <v>245</v>
      </c>
      <c r="C26" s="566"/>
      <c r="D26" s="648">
        <v>64432487104</v>
      </c>
      <c r="E26" s="648">
        <v>11778674303</v>
      </c>
      <c r="F26" s="648">
        <v>6919995466</v>
      </c>
      <c r="G26" s="648">
        <v>6341405645.746933</v>
      </c>
      <c r="H26" s="648">
        <v>811850748</v>
      </c>
      <c r="I26" s="648">
        <v>90284413266.746933</v>
      </c>
      <c r="J26" s="648">
        <v>-1514092234</v>
      </c>
      <c r="K26" s="648">
        <v>-42219431392</v>
      </c>
      <c r="L26" s="648">
        <v>40705339158</v>
      </c>
      <c r="M26" s="648">
        <v>88770321032.746933</v>
      </c>
    </row>
    <row r="27" spans="2:13" ht="18" thickBot="1">
      <c r="B27" s="611" t="s">
        <v>249</v>
      </c>
      <c r="C27" s="566"/>
      <c r="D27" s="566"/>
      <c r="E27" s="566"/>
      <c r="F27" s="566"/>
      <c r="G27" s="566"/>
      <c r="H27" s="566"/>
      <c r="I27" s="566"/>
      <c r="J27" s="566"/>
      <c r="K27" s="566"/>
      <c r="L27" s="566"/>
      <c r="M27" s="610" t="s">
        <v>53</v>
      </c>
    </row>
    <row r="28" spans="2:13" ht="12">
      <c r="B28" s="604" t="s">
        <v>32</v>
      </c>
      <c r="C28" s="605"/>
      <c r="D28" s="596" t="s">
        <v>29</v>
      </c>
      <c r="E28" s="596" t="s">
        <v>33</v>
      </c>
      <c r="F28" s="596" t="s">
        <v>30</v>
      </c>
      <c r="G28" s="596" t="s">
        <v>31</v>
      </c>
      <c r="H28" s="596" t="s">
        <v>4</v>
      </c>
      <c r="I28" s="598" t="s">
        <v>127</v>
      </c>
      <c r="J28" s="598" t="s">
        <v>107</v>
      </c>
      <c r="K28" s="599"/>
      <c r="L28" s="600"/>
      <c r="M28" s="602" t="s">
        <v>94</v>
      </c>
    </row>
    <row r="29" spans="2:13" ht="12.75" thickBot="1">
      <c r="B29" s="606"/>
      <c r="C29" s="607"/>
      <c r="D29" s="597"/>
      <c r="E29" s="597"/>
      <c r="F29" s="597"/>
      <c r="G29" s="597"/>
      <c r="H29" s="597"/>
      <c r="I29" s="597"/>
      <c r="J29" s="597"/>
      <c r="K29" s="601" t="s">
        <v>34</v>
      </c>
      <c r="L29" s="601" t="s">
        <v>107</v>
      </c>
      <c r="M29" s="603"/>
    </row>
    <row r="30" spans="2:13" ht="12">
      <c r="B30" s="587" t="s">
        <v>128</v>
      </c>
      <c r="C30" s="568"/>
      <c r="D30" s="590">
        <v>704515452446</v>
      </c>
      <c r="E30" s="590">
        <v>272363693624</v>
      </c>
      <c r="F30" s="590">
        <v>66925410553</v>
      </c>
      <c r="G30" s="590">
        <v>298703863455</v>
      </c>
      <c r="H30" s="590">
        <v>1179547152</v>
      </c>
      <c r="I30" s="590">
        <v>1343687967230</v>
      </c>
      <c r="J30" s="590">
        <v>84772057</v>
      </c>
      <c r="K30" s="590">
        <v>84772057</v>
      </c>
      <c r="L30" s="590">
        <v>0</v>
      </c>
      <c r="M30" s="589">
        <v>1343772739287</v>
      </c>
    </row>
    <row r="31" spans="2:13" ht="12.75" thickBot="1">
      <c r="B31" s="594" t="s">
        <v>129</v>
      </c>
      <c r="C31" s="581"/>
      <c r="D31" s="582">
        <v>17183338851</v>
      </c>
      <c r="E31" s="582">
        <v>6977300052</v>
      </c>
      <c r="F31" s="582">
        <v>112205703713</v>
      </c>
      <c r="G31" s="582">
        <v>15831488243</v>
      </c>
      <c r="H31" s="582">
        <v>13532584973</v>
      </c>
      <c r="I31" s="582">
        <v>165730415832</v>
      </c>
      <c r="J31" s="582">
        <v>-165730415832</v>
      </c>
      <c r="K31" s="582">
        <v>178237469</v>
      </c>
      <c r="L31" s="582">
        <v>-165908653301</v>
      </c>
      <c r="M31" s="583">
        <v>0</v>
      </c>
    </row>
    <row r="32" spans="2:13" ht="13.5" thickTop="1" thickBot="1">
      <c r="B32" s="613" t="s">
        <v>35</v>
      </c>
      <c r="C32" s="614"/>
      <c r="D32" s="615">
        <v>721698791297</v>
      </c>
      <c r="E32" s="615">
        <v>279340993676</v>
      </c>
      <c r="F32" s="615">
        <v>179131114266</v>
      </c>
      <c r="G32" s="615">
        <v>314535351698</v>
      </c>
      <c r="H32" s="615">
        <v>14712132125</v>
      </c>
      <c r="I32" s="615">
        <v>1509418383062</v>
      </c>
      <c r="J32" s="615">
        <v>-165645643775</v>
      </c>
      <c r="K32" s="615">
        <v>263009526</v>
      </c>
      <c r="L32" s="615">
        <v>-165908653301</v>
      </c>
      <c r="M32" s="616">
        <v>1343772739287</v>
      </c>
    </row>
    <row r="33" spans="2:13" ht="12.75" thickBot="1">
      <c r="B33" s="617" t="s">
        <v>130</v>
      </c>
      <c r="C33" s="618"/>
      <c r="D33" s="619">
        <v>661544270041</v>
      </c>
      <c r="E33" s="619">
        <v>283043564023</v>
      </c>
      <c r="F33" s="619">
        <v>170677597948</v>
      </c>
      <c r="G33" s="619">
        <v>319710721131</v>
      </c>
      <c r="H33" s="619">
        <v>14420696740</v>
      </c>
      <c r="I33" s="619">
        <v>1449396849883</v>
      </c>
      <c r="J33" s="619">
        <v>-168207589961</v>
      </c>
      <c r="K33" s="619">
        <v>39682347501</v>
      </c>
      <c r="L33" s="619">
        <v>-207889937462</v>
      </c>
      <c r="M33" s="620">
        <v>1281189259922</v>
      </c>
    </row>
    <row r="34" spans="2:13" ht="12">
      <c r="B34" s="584" t="s">
        <v>7</v>
      </c>
      <c r="C34" s="578"/>
      <c r="D34" s="579">
        <v>60154521256</v>
      </c>
      <c r="E34" s="579">
        <v>-3702570347</v>
      </c>
      <c r="F34" s="579">
        <v>8453516318</v>
      </c>
      <c r="G34" s="579">
        <v>-5175369433</v>
      </c>
      <c r="H34" s="579">
        <v>291435385</v>
      </c>
      <c r="I34" s="579">
        <v>60021533179</v>
      </c>
      <c r="J34" s="579">
        <v>2561946186</v>
      </c>
      <c r="K34" s="579">
        <v>-39419337975</v>
      </c>
      <c r="L34" s="579">
        <v>41981284161</v>
      </c>
      <c r="M34" s="580">
        <v>62583479365</v>
      </c>
    </row>
    <row r="35" spans="2:13" ht="12.75" thickBot="1">
      <c r="B35" s="592"/>
      <c r="C35" s="623" t="s">
        <v>131</v>
      </c>
      <c r="D35" s="649">
        <v>8.3351284471314388E-2</v>
      </c>
      <c r="E35" s="649">
        <v>-1.3254661617243728E-2</v>
      </c>
      <c r="F35" s="649">
        <v>4.7191781018271269E-2</v>
      </c>
      <c r="G35" s="649">
        <v>-1.6454015121229085E-2</v>
      </c>
      <c r="H35" s="649">
        <v>1.980918758231992E-2</v>
      </c>
      <c r="I35" s="649">
        <v>3.9764676151114946E-2</v>
      </c>
      <c r="J35" s="649">
        <v>-1.5466426569478314E-2</v>
      </c>
      <c r="K35" s="649">
        <v>-149.87798569318741</v>
      </c>
      <c r="L35" s="649">
        <v>-0.25303854455882657</v>
      </c>
      <c r="M35" s="653">
        <v>4.657296396577186E-2</v>
      </c>
    </row>
    <row r="36" spans="2:13" ht="12.75" thickBot="1">
      <c r="B36" s="617" t="s">
        <v>36</v>
      </c>
      <c r="C36" s="618"/>
      <c r="D36" s="619">
        <v>1749959436</v>
      </c>
      <c r="E36" s="619">
        <v>817863562</v>
      </c>
      <c r="F36" s="619">
        <v>586333037</v>
      </c>
      <c r="G36" s="619">
        <v>1553630048</v>
      </c>
      <c r="H36" s="619">
        <v>45435576</v>
      </c>
      <c r="I36" s="619">
        <v>4753221659</v>
      </c>
      <c r="J36" s="619">
        <v>6069606338</v>
      </c>
      <c r="K36" s="619">
        <v>9504420967</v>
      </c>
      <c r="L36" s="619">
        <v>-3434814629</v>
      </c>
      <c r="M36" s="620">
        <v>10822827997</v>
      </c>
    </row>
    <row r="37" spans="2:13" ht="12.75" thickBot="1">
      <c r="B37" s="570" t="s">
        <v>37</v>
      </c>
      <c r="C37" s="571"/>
      <c r="D37" s="572">
        <v>2970154502</v>
      </c>
      <c r="E37" s="572">
        <v>1364829574</v>
      </c>
      <c r="F37" s="572">
        <v>425541599</v>
      </c>
      <c r="G37" s="572">
        <v>2795767321</v>
      </c>
      <c r="H37" s="572">
        <v>5296386</v>
      </c>
      <c r="I37" s="572">
        <v>7561589382</v>
      </c>
      <c r="J37" s="572">
        <v>3691654357</v>
      </c>
      <c r="K37" s="572">
        <v>5240448645</v>
      </c>
      <c r="L37" s="572">
        <v>-1548794288</v>
      </c>
      <c r="M37" s="573">
        <v>11253243739</v>
      </c>
    </row>
    <row r="38" spans="2:13" ht="12.75" thickBot="1">
      <c r="B38" s="570" t="s">
        <v>26</v>
      </c>
      <c r="C38" s="571"/>
      <c r="D38" s="572">
        <v>58934326190</v>
      </c>
      <c r="E38" s="572">
        <v>-4249536359</v>
      </c>
      <c r="F38" s="572">
        <v>8614307756</v>
      </c>
      <c r="G38" s="572">
        <v>-6417506706</v>
      </c>
      <c r="H38" s="572">
        <v>331574575</v>
      </c>
      <c r="I38" s="572">
        <v>57213165456</v>
      </c>
      <c r="J38" s="572">
        <v>4939898167</v>
      </c>
      <c r="K38" s="572">
        <v>-35155365653</v>
      </c>
      <c r="L38" s="572">
        <v>40095263820</v>
      </c>
      <c r="M38" s="573">
        <v>62153063623</v>
      </c>
    </row>
    <row r="39" spans="2:13" ht="12">
      <c r="B39" s="595" t="s">
        <v>132</v>
      </c>
      <c r="C39" s="574"/>
      <c r="D39" s="590">
        <v>0</v>
      </c>
      <c r="E39" s="590">
        <v>0</v>
      </c>
      <c r="F39" s="590">
        <v>0</v>
      </c>
      <c r="G39" s="590">
        <v>0</v>
      </c>
      <c r="H39" s="590">
        <v>0</v>
      </c>
      <c r="I39" s="590">
        <v>0</v>
      </c>
      <c r="J39" s="590">
        <v>0</v>
      </c>
      <c r="K39" s="590">
        <v>0</v>
      </c>
      <c r="L39" s="590">
        <v>0</v>
      </c>
      <c r="M39" s="569">
        <v>0</v>
      </c>
    </row>
    <row r="40" spans="2:13" ht="12.75" thickBot="1">
      <c r="B40" s="621" t="s">
        <v>133</v>
      </c>
      <c r="C40" s="622"/>
      <c r="D40" s="582">
        <v>3241975107</v>
      </c>
      <c r="E40" s="582">
        <v>1227080615</v>
      </c>
      <c r="F40" s="582">
        <v>30096999</v>
      </c>
      <c r="G40" s="582">
        <v>3394561528</v>
      </c>
      <c r="H40" s="582">
        <v>0</v>
      </c>
      <c r="I40" s="582">
        <v>7893714249</v>
      </c>
      <c r="J40" s="582">
        <v>0</v>
      </c>
      <c r="K40" s="582">
        <v>0</v>
      </c>
      <c r="L40" s="582">
        <v>0</v>
      </c>
      <c r="M40" s="583">
        <v>7893714249</v>
      </c>
    </row>
    <row r="41" spans="2:13" ht="12.75" thickTop="1">
      <c r="B41" s="624" t="s">
        <v>23</v>
      </c>
      <c r="C41" s="626"/>
      <c r="D41" s="627">
        <v>55692351083</v>
      </c>
      <c r="E41" s="627">
        <v>-5476616974</v>
      </c>
      <c r="F41" s="627">
        <v>8584210757</v>
      </c>
      <c r="G41" s="627">
        <v>-9812068234</v>
      </c>
      <c r="H41" s="627">
        <v>331574575</v>
      </c>
      <c r="I41" s="627">
        <v>49319451207</v>
      </c>
      <c r="J41" s="627">
        <v>4939898167</v>
      </c>
      <c r="K41" s="627">
        <v>-35155365653</v>
      </c>
      <c r="L41" s="627">
        <v>40095263820</v>
      </c>
      <c r="M41" s="628">
        <v>54259349374</v>
      </c>
    </row>
    <row r="42" spans="2:13" ht="12.75" thickBot="1">
      <c r="B42" s="630"/>
      <c r="C42" s="629" t="s">
        <v>134</v>
      </c>
      <c r="D42" s="649">
        <v>7.7168413962440716E-2</v>
      </c>
      <c r="E42" s="649">
        <v>-1.9605489698916796E-2</v>
      </c>
      <c r="F42" s="649">
        <v>4.7921383128633435E-2</v>
      </c>
      <c r="G42" s="649">
        <v>-3.1195438544602841E-2</v>
      </c>
      <c r="H42" s="649">
        <v>2.2537493014799851E-2</v>
      </c>
      <c r="I42" s="649">
        <v>3.2674473665115146E-2</v>
      </c>
      <c r="J42" s="649">
        <v>-2.9822083179621487E-2</v>
      </c>
      <c r="K42" s="649">
        <v>-133.66575039186984</v>
      </c>
      <c r="L42" s="649">
        <v>-0.2416707207384603</v>
      </c>
      <c r="M42" s="653">
        <v>4.0378367403694895E-2</v>
      </c>
    </row>
    <row r="44" spans="2:13" ht="12">
      <c r="B44" s="659" t="s">
        <v>135</v>
      </c>
      <c r="C44" s="566"/>
      <c r="D44" s="588">
        <v>707473071</v>
      </c>
      <c r="E44" s="588">
        <v>915193068</v>
      </c>
      <c r="F44" s="588">
        <v>177034936</v>
      </c>
      <c r="G44" s="588">
        <v>10852524493</v>
      </c>
      <c r="H44" s="588">
        <v>0</v>
      </c>
      <c r="I44" s="588">
        <v>12652225568</v>
      </c>
      <c r="J44" s="588">
        <v>0</v>
      </c>
      <c r="K44" s="588">
        <v>0</v>
      </c>
      <c r="L44" s="588">
        <v>0</v>
      </c>
      <c r="M44" s="588">
        <v>12652225568</v>
      </c>
    </row>
    <row r="45" spans="2:13" ht="12">
      <c r="B45" s="659" t="s">
        <v>136</v>
      </c>
      <c r="C45" s="566"/>
      <c r="D45" s="658"/>
      <c r="E45" s="658">
        <v>0</v>
      </c>
      <c r="F45" s="588"/>
      <c r="G45" s="588"/>
      <c r="H45" s="588"/>
      <c r="I45" s="588"/>
      <c r="J45" s="588"/>
      <c r="K45" s="588"/>
      <c r="L45" s="588"/>
      <c r="M45" s="588"/>
    </row>
    <row r="46" spans="2:13" ht="12">
      <c r="B46" s="659" t="s">
        <v>137</v>
      </c>
      <c r="C46" s="566"/>
      <c r="D46" s="588">
        <v>60861994327</v>
      </c>
      <c r="E46" s="588">
        <v>-2787377279</v>
      </c>
      <c r="F46" s="588">
        <v>8630551254</v>
      </c>
      <c r="G46" s="588">
        <v>5677155060</v>
      </c>
      <c r="H46" s="588">
        <v>291435385</v>
      </c>
      <c r="I46" s="588">
        <v>72673758747</v>
      </c>
      <c r="J46" s="588">
        <v>2561946186</v>
      </c>
      <c r="K46" s="588">
        <v>-39419337975</v>
      </c>
      <c r="L46" s="588">
        <v>41981284161</v>
      </c>
      <c r="M46" s="588">
        <v>75235704933</v>
      </c>
    </row>
    <row r="47" spans="2:13" ht="12">
      <c r="B47" s="659" t="s">
        <v>245</v>
      </c>
      <c r="C47" s="566"/>
      <c r="D47" s="648">
        <v>56399824154</v>
      </c>
      <c r="E47" s="648">
        <v>-4561423906</v>
      </c>
      <c r="F47" s="648">
        <v>8761245693</v>
      </c>
      <c r="G47" s="648">
        <v>1040456259</v>
      </c>
      <c r="H47" s="648">
        <v>331574575</v>
      </c>
      <c r="I47" s="648">
        <v>61971676775</v>
      </c>
      <c r="J47" s="648">
        <v>4939898167</v>
      </c>
      <c r="K47" s="648">
        <v>-35155365653</v>
      </c>
      <c r="L47" s="648">
        <v>40095263820</v>
      </c>
      <c r="M47" s="648">
        <v>66911574942</v>
      </c>
    </row>
    <row r="48" spans="2:13" ht="18" thickBot="1">
      <c r="B48" s="611" t="s">
        <v>138</v>
      </c>
      <c r="C48" s="566"/>
      <c r="D48" s="566"/>
      <c r="E48" s="566"/>
      <c r="F48" s="566"/>
      <c r="G48" s="566"/>
      <c r="H48" s="566"/>
      <c r="I48" s="566"/>
      <c r="J48" s="566"/>
      <c r="K48" s="566"/>
      <c r="L48" s="566"/>
      <c r="M48" s="610" t="s">
        <v>53</v>
      </c>
    </row>
    <row r="49" spans="2:13" ht="12">
      <c r="B49" s="604" t="s">
        <v>32</v>
      </c>
      <c r="C49" s="605"/>
      <c r="D49" s="596" t="s">
        <v>29</v>
      </c>
      <c r="E49" s="596" t="s">
        <v>33</v>
      </c>
      <c r="F49" s="596" t="s">
        <v>30</v>
      </c>
      <c r="G49" s="596" t="s">
        <v>31</v>
      </c>
      <c r="H49" s="596" t="s">
        <v>4</v>
      </c>
      <c r="I49" s="598" t="s">
        <v>127</v>
      </c>
      <c r="J49" s="598" t="s">
        <v>107</v>
      </c>
      <c r="K49" s="599"/>
      <c r="L49" s="600"/>
      <c r="M49" s="602" t="s">
        <v>94</v>
      </c>
    </row>
    <row r="50" spans="2:13" ht="12.75" thickBot="1">
      <c r="B50" s="606"/>
      <c r="C50" s="607"/>
      <c r="D50" s="597"/>
      <c r="E50" s="597"/>
      <c r="F50" s="597"/>
      <c r="G50" s="597"/>
      <c r="H50" s="597"/>
      <c r="I50" s="597"/>
      <c r="J50" s="597"/>
      <c r="K50" s="601" t="s">
        <v>34</v>
      </c>
      <c r="L50" s="601" t="s">
        <v>107</v>
      </c>
      <c r="M50" s="603"/>
    </row>
    <row r="51" spans="2:13" ht="12">
      <c r="B51" s="567" t="s">
        <v>128</v>
      </c>
      <c r="C51" s="568"/>
      <c r="D51" s="590">
        <v>17550568030</v>
      </c>
      <c r="E51" s="590">
        <v>4091698372</v>
      </c>
      <c r="F51" s="590">
        <v>-4434519719</v>
      </c>
      <c r="G51" s="590">
        <v>150342165044</v>
      </c>
      <c r="H51" s="590">
        <v>450819437</v>
      </c>
      <c r="I51" s="590">
        <v>168000731164</v>
      </c>
      <c r="J51" s="590">
        <v>39214921</v>
      </c>
      <c r="K51" s="590">
        <v>39214921</v>
      </c>
      <c r="L51" s="590">
        <v>0</v>
      </c>
      <c r="M51" s="589">
        <v>168039946085</v>
      </c>
    </row>
    <row r="52" spans="2:13" ht="12">
      <c r="B52" s="592"/>
      <c r="C52" s="631" t="s">
        <v>139</v>
      </c>
      <c r="D52" s="632">
        <v>2.4911544479352954E-2</v>
      </c>
      <c r="E52" s="632">
        <v>1.5022921438452139E-2</v>
      </c>
      <c r="F52" s="632">
        <v>-6.6260627799782965E-2</v>
      </c>
      <c r="G52" s="632">
        <v>0.50331510046454142</v>
      </c>
      <c r="H52" s="632">
        <v>0.38219704590495251</v>
      </c>
      <c r="I52" s="632">
        <v>0.12502957179138244</v>
      </c>
      <c r="J52" s="632">
        <v>0.46259253801049088</v>
      </c>
      <c r="K52" s="632">
        <v>0.46259253801049088</v>
      </c>
      <c r="L52" s="632" t="s">
        <v>11</v>
      </c>
      <c r="M52" s="633">
        <v>0.1250508669897272</v>
      </c>
    </row>
    <row r="53" spans="2:13" ht="12">
      <c r="B53" s="634" t="s">
        <v>129</v>
      </c>
      <c r="C53" s="575"/>
      <c r="D53" s="576">
        <v>-79791889</v>
      </c>
      <c r="E53" s="576">
        <v>-1583298827</v>
      </c>
      <c r="F53" s="576">
        <v>1842923424</v>
      </c>
      <c r="G53" s="576">
        <v>-371982426</v>
      </c>
      <c r="H53" s="576">
        <v>388303928</v>
      </c>
      <c r="I53" s="576">
        <v>196154210</v>
      </c>
      <c r="J53" s="576">
        <v>-196154210</v>
      </c>
      <c r="K53" s="576">
        <v>-85132137</v>
      </c>
      <c r="L53" s="576">
        <v>-111022073</v>
      </c>
      <c r="M53" s="577">
        <v>0</v>
      </c>
    </row>
    <row r="54" spans="2:13" ht="12.75" thickBot="1">
      <c r="B54" s="635"/>
      <c r="C54" s="636" t="s">
        <v>139</v>
      </c>
      <c r="D54" s="637">
        <v>-4.6435613993235335E-3</v>
      </c>
      <c r="E54" s="637">
        <v>-0.22692141877231684</v>
      </c>
      <c r="F54" s="637">
        <v>1.6424507516247425E-2</v>
      </c>
      <c r="G54" s="637">
        <v>-2.3496364984162153E-2</v>
      </c>
      <c r="H54" s="637">
        <v>2.869399518087179E-2</v>
      </c>
      <c r="I54" s="637">
        <v>1.1835739928320727E-3</v>
      </c>
      <c r="J54" s="637">
        <v>1.1835739928320727E-3</v>
      </c>
      <c r="K54" s="637">
        <v>-0.47763322424646865</v>
      </c>
      <c r="L54" s="637">
        <v>6.6917590367380087E-4</v>
      </c>
      <c r="M54" s="638" t="s">
        <v>11</v>
      </c>
    </row>
    <row r="55" spans="2:13" ht="12.75" thickTop="1">
      <c r="B55" s="613" t="s">
        <v>35</v>
      </c>
      <c r="C55" s="614"/>
      <c r="D55" s="615">
        <v>17470776141</v>
      </c>
      <c r="E55" s="615">
        <v>2508399545</v>
      </c>
      <c r="F55" s="615">
        <v>-2591596295</v>
      </c>
      <c r="G55" s="615">
        <v>149970182618</v>
      </c>
      <c r="H55" s="615">
        <v>839123365</v>
      </c>
      <c r="I55" s="615">
        <v>168196885374</v>
      </c>
      <c r="J55" s="615">
        <v>-156939289</v>
      </c>
      <c r="K55" s="615">
        <v>-45917216</v>
      </c>
      <c r="L55" s="615">
        <v>-111022073</v>
      </c>
      <c r="M55" s="616">
        <v>168039946085</v>
      </c>
    </row>
    <row r="56" spans="2:13" ht="12.75" thickBot="1">
      <c r="B56" s="592"/>
      <c r="C56" s="639" t="s">
        <v>139</v>
      </c>
      <c r="D56" s="646">
        <v>2.4207850077734534E-2</v>
      </c>
      <c r="E56" s="646">
        <v>8.9797043820550888E-3</v>
      </c>
      <c r="F56" s="646">
        <v>-1.4467594340710793E-2</v>
      </c>
      <c r="G56" s="646">
        <v>0.47679913182538963</v>
      </c>
      <c r="H56" s="646">
        <v>5.7036149340590564E-2</v>
      </c>
      <c r="I56" s="646">
        <v>0.11143158667035476</v>
      </c>
      <c r="J56" s="646">
        <v>9.4743988084089903E-4</v>
      </c>
      <c r="K56" s="646">
        <v>-0.17458385138491145</v>
      </c>
      <c r="L56" s="646">
        <v>6.6917590367380087E-4</v>
      </c>
      <c r="M56" s="647">
        <v>0.1250508669897272</v>
      </c>
    </row>
    <row r="57" spans="2:13" ht="12">
      <c r="B57" s="587" t="s">
        <v>130</v>
      </c>
      <c r="C57" s="585"/>
      <c r="D57" s="586">
        <v>13485538397</v>
      </c>
      <c r="E57" s="586">
        <v>-13436698347</v>
      </c>
      <c r="F57" s="586">
        <v>-1186715144</v>
      </c>
      <c r="G57" s="586">
        <v>147526515370</v>
      </c>
      <c r="H57" s="586">
        <v>360044580</v>
      </c>
      <c r="I57" s="586">
        <v>146748684856</v>
      </c>
      <c r="J57" s="586">
        <v>-139203098</v>
      </c>
      <c r="K57" s="586">
        <v>261029653</v>
      </c>
      <c r="L57" s="586">
        <v>-400232751</v>
      </c>
      <c r="M57" s="589">
        <v>146609481758</v>
      </c>
    </row>
    <row r="58" spans="2:13" ht="12.75" thickBot="1">
      <c r="B58" s="593"/>
      <c r="C58" s="623" t="s">
        <v>139</v>
      </c>
      <c r="D58" s="649">
        <v>2.0384937195758974E-2</v>
      </c>
      <c r="E58" s="649">
        <v>-4.7472191757407842E-2</v>
      </c>
      <c r="F58" s="649">
        <v>-6.9529637062360934E-3</v>
      </c>
      <c r="G58" s="649">
        <v>0.46143749839890946</v>
      </c>
      <c r="H58" s="649">
        <v>2.4967211119648024E-2</v>
      </c>
      <c r="I58" s="649">
        <v>0.10124810528451612</v>
      </c>
      <c r="J58" s="649">
        <v>8.2756728178719598E-4</v>
      </c>
      <c r="K58" s="649">
        <v>6.5779791125870771E-3</v>
      </c>
      <c r="L58" s="649">
        <v>1.9252146394683396E-3</v>
      </c>
      <c r="M58" s="653">
        <v>0.11443233747286152</v>
      </c>
    </row>
    <row r="59" spans="2:13" ht="12">
      <c r="B59" s="584" t="s">
        <v>7</v>
      </c>
      <c r="C59" s="578"/>
      <c r="D59" s="579">
        <v>3985237744</v>
      </c>
      <c r="E59" s="579">
        <v>15945097892</v>
      </c>
      <c r="F59" s="579">
        <v>-1404881151</v>
      </c>
      <c r="G59" s="579">
        <v>2443667248</v>
      </c>
      <c r="H59" s="579">
        <v>479078785</v>
      </c>
      <c r="I59" s="579">
        <v>21448200518</v>
      </c>
      <c r="J59" s="579">
        <v>-17736191</v>
      </c>
      <c r="K59" s="579">
        <v>-306946869</v>
      </c>
      <c r="L59" s="579">
        <v>289210678</v>
      </c>
      <c r="M59" s="580">
        <v>21430464327</v>
      </c>
    </row>
    <row r="60" spans="2:13" ht="12">
      <c r="B60" s="592"/>
      <c r="C60" s="591" t="s">
        <v>139</v>
      </c>
      <c r="D60" s="650">
        <v>6.6250011816069432E-2</v>
      </c>
      <c r="E60" s="650">
        <v>-4.3064942452530257</v>
      </c>
      <c r="F60" s="650">
        <v>-0.16618896778002293</v>
      </c>
      <c r="G60" s="650">
        <v>-0.47217252403631454</v>
      </c>
      <c r="H60" s="650">
        <v>1.6438593583960301</v>
      </c>
      <c r="I60" s="650">
        <v>0.35734176356401665</v>
      </c>
      <c r="J60" s="650">
        <v>-6.9229365928609714E-3</v>
      </c>
      <c r="K60" s="650">
        <v>7.7867078639085137E-3</v>
      </c>
      <c r="L60" s="650">
        <v>6.8890383841252881E-3</v>
      </c>
      <c r="M60" s="654">
        <v>0.34243005573424623</v>
      </c>
    </row>
    <row r="61" spans="2:13" ht="12.75" thickBot="1">
      <c r="B61" s="593"/>
      <c r="C61" s="643" t="s">
        <v>140</v>
      </c>
      <c r="D61" s="651">
        <v>0.34214424177426428</v>
      </c>
      <c r="E61" s="651">
        <v>5.6691077800693002</v>
      </c>
      <c r="F61" s="651">
        <v>-0.72651105027333607</v>
      </c>
      <c r="G61" s="651">
        <v>1.0573133230289888</v>
      </c>
      <c r="H61" s="651">
        <v>2.9737562549556409</v>
      </c>
      <c r="I61" s="651">
        <v>0.87981470598065059</v>
      </c>
      <c r="J61" s="651">
        <v>1.2161138033296888E-2</v>
      </c>
      <c r="K61" s="651">
        <v>-3311.4607844556958</v>
      </c>
      <c r="L61" s="651">
        <v>-0.1572812461209494</v>
      </c>
      <c r="M61" s="655">
        <v>0.89986981223309015</v>
      </c>
    </row>
    <row r="62" spans="2:13" ht="12.75" thickTop="1">
      <c r="B62" s="613" t="s">
        <v>36</v>
      </c>
      <c r="C62" s="614"/>
      <c r="D62" s="615">
        <v>465359973</v>
      </c>
      <c r="E62" s="615">
        <v>288871582</v>
      </c>
      <c r="F62" s="615">
        <v>500179345</v>
      </c>
      <c r="G62" s="615">
        <v>502318642.74693346</v>
      </c>
      <c r="H62" s="615">
        <v>-2228426</v>
      </c>
      <c r="I62" s="615">
        <v>1754501116.746933</v>
      </c>
      <c r="J62" s="615">
        <v>-5731928418</v>
      </c>
      <c r="K62" s="615">
        <v>-5614784630</v>
      </c>
      <c r="L62" s="615">
        <v>-117143788</v>
      </c>
      <c r="M62" s="616">
        <v>-3977427301.253067</v>
      </c>
    </row>
    <row r="63" spans="2:13" ht="12.75" thickBot="1">
      <c r="B63" s="635"/>
      <c r="C63" s="636" t="s">
        <v>139</v>
      </c>
      <c r="D63" s="637">
        <v>0.26592614858759506</v>
      </c>
      <c r="E63" s="637">
        <v>0.3532026555793667</v>
      </c>
      <c r="F63" s="637">
        <v>0.85306355507305309</v>
      </c>
      <c r="G63" s="637">
        <v>0.3233193406587187</v>
      </c>
      <c r="H63" s="637">
        <v>-4.9045840202399986E-2</v>
      </c>
      <c r="I63" s="637">
        <v>0.36911830388235067</v>
      </c>
      <c r="J63" s="637">
        <v>-0.94436576258893445</v>
      </c>
      <c r="K63" s="637">
        <v>-0.59075504436250414</v>
      </c>
      <c r="L63" s="637">
        <v>3.4104835530558118E-2</v>
      </c>
      <c r="M63" s="638">
        <v>-0.36750351223872146</v>
      </c>
    </row>
    <row r="64" spans="2:13" ht="12.75" thickTop="1">
      <c r="B64" s="613" t="s">
        <v>37</v>
      </c>
      <c r="C64" s="614"/>
      <c r="D64" s="615">
        <v>-1431217178</v>
      </c>
      <c r="E64" s="615">
        <v>-952308</v>
      </c>
      <c r="F64" s="615">
        <v>766063124</v>
      </c>
      <c r="G64" s="615">
        <v>2601559009</v>
      </c>
      <c r="H64" s="615">
        <v>-3425814</v>
      </c>
      <c r="I64" s="615">
        <v>1932026833</v>
      </c>
      <c r="J64" s="615">
        <v>-235229968</v>
      </c>
      <c r="K64" s="615">
        <v>202778480</v>
      </c>
      <c r="L64" s="615">
        <v>-438008448</v>
      </c>
      <c r="M64" s="616">
        <v>1696796865</v>
      </c>
    </row>
    <row r="65" spans="2:13" ht="12.75" thickBot="1">
      <c r="B65" s="593"/>
      <c r="C65" s="623" t="s">
        <v>139</v>
      </c>
      <c r="D65" s="649">
        <v>-0.48186623862033695</v>
      </c>
      <c r="E65" s="649">
        <v>-6.9774865532038952E-4</v>
      </c>
      <c r="F65" s="649">
        <v>1.8002073729106798</v>
      </c>
      <c r="G65" s="649">
        <v>0.93053488015929209</v>
      </c>
      <c r="H65" s="649">
        <v>-0.64682105873703311</v>
      </c>
      <c r="I65" s="649">
        <v>0.2555053885363171</v>
      </c>
      <c r="J65" s="649">
        <v>-6.3719391159674593E-2</v>
      </c>
      <c r="K65" s="649">
        <v>3.8694870179383278E-2</v>
      </c>
      <c r="L65" s="649">
        <v>0.28280608431582749</v>
      </c>
      <c r="M65" s="653">
        <v>0.15078291240768796</v>
      </c>
    </row>
    <row r="66" spans="2:13" ht="12">
      <c r="B66" s="584" t="s">
        <v>26</v>
      </c>
      <c r="C66" s="578"/>
      <c r="D66" s="579">
        <v>5881814895</v>
      </c>
      <c r="E66" s="579">
        <v>16234921782</v>
      </c>
      <c r="F66" s="579">
        <v>-1670764930</v>
      </c>
      <c r="G66" s="579">
        <v>344426881.74693298</v>
      </c>
      <c r="H66" s="579">
        <v>480276173</v>
      </c>
      <c r="I66" s="579">
        <v>21270674801.746933</v>
      </c>
      <c r="J66" s="579">
        <v>-5514434641</v>
      </c>
      <c r="K66" s="579">
        <v>-6124509979</v>
      </c>
      <c r="L66" s="579">
        <v>610075338</v>
      </c>
      <c r="M66" s="580">
        <v>15756240160.746933</v>
      </c>
    </row>
    <row r="67" spans="2:13" ht="12.75" thickBot="1">
      <c r="B67" s="592"/>
      <c r="C67" s="639" t="s">
        <v>139</v>
      </c>
      <c r="D67" s="646">
        <v>9.9802869995280083E-2</v>
      </c>
      <c r="E67" s="646">
        <v>-3.8203983706637583</v>
      </c>
      <c r="F67" s="646">
        <v>-0.19395231483763581</v>
      </c>
      <c r="G67" s="646">
        <v>-5.3669890430330776E-2</v>
      </c>
      <c r="H67" s="646">
        <v>1.4484710505924647</v>
      </c>
      <c r="I67" s="646">
        <v>0.37177937337001965</v>
      </c>
      <c r="J67" s="646">
        <v>-1.1163053274737678</v>
      </c>
      <c r="K67" s="646">
        <v>0.17421266612476158</v>
      </c>
      <c r="L67" s="646">
        <v>1.521564593610897E-2</v>
      </c>
      <c r="M67" s="647">
        <v>0.25350705568303267</v>
      </c>
    </row>
    <row r="68" spans="2:13" ht="12">
      <c r="B68" s="640" t="s">
        <v>132</v>
      </c>
      <c r="C68" s="644"/>
      <c r="D68" s="586">
        <v>0</v>
      </c>
      <c r="E68" s="586">
        <v>0</v>
      </c>
      <c r="F68" s="586">
        <v>0</v>
      </c>
      <c r="G68" s="586">
        <v>0</v>
      </c>
      <c r="H68" s="586">
        <v>0</v>
      </c>
      <c r="I68" s="586">
        <v>0</v>
      </c>
      <c r="J68" s="586">
        <v>0</v>
      </c>
      <c r="K68" s="586">
        <v>0</v>
      </c>
      <c r="L68" s="586">
        <v>0</v>
      </c>
      <c r="M68" s="589">
        <v>0</v>
      </c>
    </row>
    <row r="69" spans="2:13" ht="12">
      <c r="B69" s="612"/>
      <c r="C69" s="645" t="s">
        <v>139</v>
      </c>
      <c r="D69" s="646" t="s">
        <v>11</v>
      </c>
      <c r="E69" s="646" t="s">
        <v>11</v>
      </c>
      <c r="F69" s="646" t="s">
        <v>11</v>
      </c>
      <c r="G69" s="646" t="s">
        <v>11</v>
      </c>
      <c r="H69" s="646" t="s">
        <v>11</v>
      </c>
      <c r="I69" s="646" t="s">
        <v>11</v>
      </c>
      <c r="J69" s="646" t="s">
        <v>11</v>
      </c>
      <c r="K69" s="646" t="s">
        <v>11</v>
      </c>
      <c r="L69" s="646" t="s">
        <v>11</v>
      </c>
      <c r="M69" s="647" t="s">
        <v>11</v>
      </c>
    </row>
    <row r="70" spans="2:13" ht="12">
      <c r="B70" s="641" t="s">
        <v>133</v>
      </c>
      <c r="C70" s="642"/>
      <c r="D70" s="576">
        <v>-2551440499</v>
      </c>
      <c r="E70" s="576">
        <v>-674579972</v>
      </c>
      <c r="F70" s="576">
        <v>69019335</v>
      </c>
      <c r="G70" s="576">
        <v>-1762857980</v>
      </c>
      <c r="H70" s="576">
        <v>0</v>
      </c>
      <c r="I70" s="576">
        <v>-4919859116</v>
      </c>
      <c r="J70" s="576">
        <v>939555760</v>
      </c>
      <c r="K70" s="576">
        <v>939555760</v>
      </c>
      <c r="L70" s="576">
        <v>0</v>
      </c>
      <c r="M70" s="577">
        <v>-3980303356</v>
      </c>
    </row>
    <row r="71" spans="2:13" ht="12.75" thickBot="1">
      <c r="B71" s="612"/>
      <c r="C71" s="645" t="s">
        <v>139</v>
      </c>
      <c r="D71" s="646">
        <v>-0.78700187842003688</v>
      </c>
      <c r="E71" s="646">
        <v>-0.54974380961922376</v>
      </c>
      <c r="F71" s="646">
        <v>2.2932298000873774</v>
      </c>
      <c r="G71" s="646">
        <v>-0.51931831709606291</v>
      </c>
      <c r="H71" s="646" t="s">
        <v>11</v>
      </c>
      <c r="I71" s="646">
        <v>-0.62326288497499926</v>
      </c>
      <c r="J71" s="646" t="e">
        <v>#DIV/0!</v>
      </c>
      <c r="K71" s="646" t="e">
        <v>#DIV/0!</v>
      </c>
      <c r="L71" s="646" t="s">
        <v>11</v>
      </c>
      <c r="M71" s="647">
        <v>-0.50423707147801011</v>
      </c>
    </row>
    <row r="72" spans="2:13" ht="12.75" thickTop="1">
      <c r="B72" s="624" t="s">
        <v>23</v>
      </c>
      <c r="C72" s="626"/>
      <c r="D72" s="627">
        <v>8433255394</v>
      </c>
      <c r="E72" s="627">
        <v>16909501754</v>
      </c>
      <c r="F72" s="627">
        <v>-1739784265</v>
      </c>
      <c r="G72" s="627">
        <v>2107284861.746933</v>
      </c>
      <c r="H72" s="627">
        <v>480276173</v>
      </c>
      <c r="I72" s="627">
        <v>26190533917.746933</v>
      </c>
      <c r="J72" s="627">
        <v>-6453990401</v>
      </c>
      <c r="K72" s="627">
        <v>-7064065739</v>
      </c>
      <c r="L72" s="627">
        <v>610075338</v>
      </c>
      <c r="M72" s="656">
        <v>19736543516.746933</v>
      </c>
    </row>
    <row r="73" spans="2:13" ht="12">
      <c r="B73" s="592"/>
      <c r="C73" s="591" t="s">
        <v>139</v>
      </c>
      <c r="D73" s="650">
        <v>0.15142573854408953</v>
      </c>
      <c r="E73" s="650">
        <v>-3.0875815917521932</v>
      </c>
      <c r="F73" s="650">
        <v>-0.20267259440028215</v>
      </c>
      <c r="G73" s="650">
        <v>-0.21476459513855975</v>
      </c>
      <c r="H73" s="650">
        <v>1.4484710505924647</v>
      </c>
      <c r="I73" s="650">
        <v>0.5310386323607279</v>
      </c>
      <c r="J73" s="650">
        <v>-1.3065027218809064</v>
      </c>
      <c r="K73" s="650">
        <v>0.20093848002395004</v>
      </c>
      <c r="L73" s="650">
        <v>1.521564593610897E-2</v>
      </c>
      <c r="M73" s="654">
        <v>0.36374456650238218</v>
      </c>
    </row>
    <row r="74" spans="2:13" ht="12.75" thickBot="1">
      <c r="B74" s="593"/>
      <c r="C74" s="623" t="s">
        <v>141</v>
      </c>
      <c r="D74" s="652">
        <v>0.95851664091953503</v>
      </c>
      <c r="E74" s="652">
        <v>6.0169298083756564</v>
      </c>
      <c r="F74" s="652">
        <v>-0.91514432836389059</v>
      </c>
      <c r="G74" s="652">
        <v>1.4608373799295513</v>
      </c>
      <c r="H74" s="652">
        <v>2.9667343342113477</v>
      </c>
      <c r="I74" s="652">
        <v>1.2335837426737912</v>
      </c>
      <c r="J74" s="652">
        <v>3.8953980922225164</v>
      </c>
      <c r="K74" s="652">
        <v>-6081.1112432059763</v>
      </c>
      <c r="L74" s="652">
        <v>-0.35131050117181151</v>
      </c>
      <c r="M74" s="657">
        <v>0.85667787818851926</v>
      </c>
    </row>
    <row r="76" spans="2:13" ht="12">
      <c r="B76" s="659" t="s">
        <v>135</v>
      </c>
      <c r="C76" s="566"/>
      <c r="D76" s="588">
        <v>-400592444</v>
      </c>
      <c r="E76" s="588">
        <v>-569403545</v>
      </c>
      <c r="F76" s="588">
        <v>-101465962</v>
      </c>
      <c r="G76" s="588">
        <v>3193664525</v>
      </c>
      <c r="H76" s="588">
        <v>0</v>
      </c>
      <c r="I76" s="588">
        <v>2122202574</v>
      </c>
      <c r="J76" s="588">
        <v>0</v>
      </c>
      <c r="K76" s="588">
        <v>0</v>
      </c>
      <c r="L76" s="588">
        <v>0</v>
      </c>
      <c r="M76" s="588">
        <v>2122202574</v>
      </c>
    </row>
    <row r="77" spans="2:13" ht="12">
      <c r="B77" s="659" t="s">
        <v>136</v>
      </c>
      <c r="C77" s="566"/>
      <c r="D77" s="588">
        <v>0</v>
      </c>
      <c r="E77" s="588">
        <v>0</v>
      </c>
      <c r="F77" s="588">
        <v>0</v>
      </c>
      <c r="G77" s="588">
        <v>0</v>
      </c>
      <c r="H77" s="588">
        <v>0</v>
      </c>
      <c r="I77" s="588">
        <v>0</v>
      </c>
      <c r="J77" s="588">
        <v>0</v>
      </c>
      <c r="K77" s="588">
        <v>0</v>
      </c>
      <c r="L77" s="588">
        <v>0</v>
      </c>
      <c r="M77" s="588">
        <v>0</v>
      </c>
    </row>
    <row r="78" spans="2:13" ht="12">
      <c r="B78" s="659" t="s">
        <v>137</v>
      </c>
      <c r="C78" s="566"/>
      <c r="D78" s="588">
        <v>3584645300</v>
      </c>
      <c r="E78" s="588">
        <v>15375694347</v>
      </c>
      <c r="F78" s="588">
        <v>-1506347113</v>
      </c>
      <c r="G78" s="588">
        <v>5637331773</v>
      </c>
      <c r="H78" s="588">
        <v>479078785</v>
      </c>
      <c r="I78" s="588">
        <v>23570403092</v>
      </c>
      <c r="J78" s="588">
        <v>-17736191</v>
      </c>
      <c r="K78" s="588">
        <v>-306946869</v>
      </c>
      <c r="L78" s="588">
        <v>289210678</v>
      </c>
      <c r="M78" s="588">
        <v>23552666901</v>
      </c>
    </row>
    <row r="79" spans="2:13">
      <c r="B79" s="566"/>
      <c r="C79" s="566" t="s">
        <v>139</v>
      </c>
      <c r="D79" s="660">
        <v>5.889792701731688E-2</v>
      </c>
      <c r="E79" s="660">
        <v>-5.5161870130893034</v>
      </c>
      <c r="F79" s="660">
        <v>-0.17453660475069349</v>
      </c>
      <c r="G79" s="660">
        <v>0.99298534449400788</v>
      </c>
      <c r="H79" s="660">
        <v>1.6438593583960301</v>
      </c>
      <c r="I79" s="660">
        <v>0.32433169136133327</v>
      </c>
      <c r="J79" s="660">
        <v>-6.9229365928609714E-3</v>
      </c>
      <c r="K79" s="660">
        <v>7.7867078639085137E-3</v>
      </c>
      <c r="L79" s="660">
        <v>6.8890383841252881E-3</v>
      </c>
      <c r="M79" s="660">
        <v>0.31305172088138822</v>
      </c>
    </row>
    <row r="80" spans="2:13" ht="12">
      <c r="B80" s="659" t="s">
        <v>245</v>
      </c>
      <c r="C80" s="566"/>
      <c r="D80" s="648">
        <v>8032662950</v>
      </c>
      <c r="E80" s="648">
        <v>16340098209</v>
      </c>
      <c r="F80" s="648">
        <v>-1841250227</v>
      </c>
      <c r="G80" s="648">
        <v>5300949386.746933</v>
      </c>
      <c r="H80" s="648">
        <v>480276173</v>
      </c>
      <c r="I80" s="648">
        <v>28312736491.746933</v>
      </c>
      <c r="J80" s="648">
        <v>-6453990401</v>
      </c>
      <c r="K80" s="648">
        <v>-7064065739</v>
      </c>
      <c r="L80" s="648">
        <v>610075338</v>
      </c>
      <c r="M80" s="648">
        <v>21858746090.746933</v>
      </c>
    </row>
    <row r="81" spans="4:13">
      <c r="D81" s="661">
        <v>0.14242354600373883</v>
      </c>
      <c r="E81" s="661">
        <v>-3.5822362809794068</v>
      </c>
      <c r="F81" s="661">
        <v>-0.21015849703554251</v>
      </c>
      <c r="G81" s="661">
        <v>5.0948315615322111</v>
      </c>
      <c r="H81" s="661">
        <v>1.4484710505924647</v>
      </c>
      <c r="I81" s="661">
        <v>0.45686574843765687</v>
      </c>
      <c r="J81" s="661">
        <v>-1.3065027218809064</v>
      </c>
      <c r="K81" s="661">
        <v>0.20093848002395004</v>
      </c>
      <c r="L81" s="661">
        <v>1.521564593610897E-2</v>
      </c>
      <c r="M81" s="661">
        <v>0.32668108783412192</v>
      </c>
    </row>
  </sheetData>
  <phoneticPr fontId="9"/>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
  <sheetViews>
    <sheetView workbookViewId="0"/>
  </sheetViews>
  <sheetFormatPr defaultRowHeight="13.5"/>
  <sheetData/>
  <phoneticPr fontId="9"/>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
  <sheetViews>
    <sheetView workbookViewId="0"/>
  </sheetViews>
  <sheetFormatPr defaultRowHeight="13.5"/>
  <sheetData/>
  <phoneticPr fontId="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showGridLines="0" view="pageBreakPreview" topLeftCell="A37" zoomScale="70" zoomScaleNormal="70" zoomScaleSheetLayoutView="70" zoomScalePageLayoutView="50" workbookViewId="0"/>
  </sheetViews>
  <sheetFormatPr defaultRowHeight="17.25"/>
  <cols>
    <col min="1" max="1" width="1.375" style="756" customWidth="1"/>
    <col min="2" max="2" width="1.625" style="756" customWidth="1"/>
    <col min="3" max="3" width="11.5" style="756" customWidth="1"/>
    <col min="4" max="4" width="37" style="756" bestFit="1" customWidth="1"/>
    <col min="5" max="5" width="1.625" style="756" customWidth="1"/>
    <col min="6" max="6" width="37.5" style="756" customWidth="1"/>
    <col min="7" max="9" width="15" style="756" customWidth="1"/>
    <col min="10" max="10" width="15.875" style="756" customWidth="1"/>
    <col min="11" max="14" width="15" style="756" customWidth="1"/>
    <col min="15" max="16384" width="9" style="756"/>
  </cols>
  <sheetData>
    <row r="1" spans="1:15" s="751" customFormat="1" ht="19.5" customHeight="1">
      <c r="A1" s="754"/>
      <c r="B1" s="754" t="s">
        <v>632</v>
      </c>
      <c r="C1" s="753"/>
      <c r="D1" s="753"/>
      <c r="E1" s="753"/>
      <c r="F1" s="753"/>
      <c r="G1" s="752"/>
      <c r="H1" s="752"/>
      <c r="I1" s="752"/>
      <c r="J1" s="752"/>
      <c r="K1" s="752"/>
      <c r="L1" s="752"/>
      <c r="M1" s="752"/>
      <c r="N1" s="752" t="s">
        <v>539</v>
      </c>
    </row>
    <row r="2" spans="1:15" s="733" customFormat="1" ht="15" customHeight="1">
      <c r="A2" s="749"/>
      <c r="B2" s="749"/>
      <c r="G2" s="796"/>
      <c r="H2" s="796"/>
      <c r="I2" s="796"/>
      <c r="J2" s="796"/>
      <c r="K2" s="796"/>
      <c r="L2" s="796"/>
      <c r="M2" s="796"/>
      <c r="N2" s="796"/>
    </row>
    <row r="3" spans="1:15" s="747" customFormat="1" ht="18" customHeight="1">
      <c r="A3" s="749"/>
      <c r="B3" s="749" t="s">
        <v>612</v>
      </c>
    </row>
    <row r="4" spans="1:15" s="733" customFormat="1" ht="9" customHeight="1">
      <c r="A4" s="749"/>
    </row>
    <row r="5" spans="1:15" ht="18" customHeight="1">
      <c r="C5" s="757" t="s">
        <v>400</v>
      </c>
      <c r="E5" s="757"/>
    </row>
    <row r="6" spans="1:15" ht="18" customHeight="1" thickBot="1">
      <c r="B6" s="757"/>
      <c r="C6" s="734" t="s">
        <v>389</v>
      </c>
      <c r="E6" s="757"/>
    </row>
    <row r="7" spans="1:15" s="762" customFormat="1" ht="18" customHeight="1">
      <c r="B7" s="746"/>
      <c r="C7" s="745"/>
      <c r="D7" s="1491" t="s">
        <v>368</v>
      </c>
      <c r="E7" s="1493" t="s">
        <v>388</v>
      </c>
      <c r="F7" s="1495" t="s">
        <v>387</v>
      </c>
      <c r="G7" s="1497" t="s">
        <v>540</v>
      </c>
      <c r="H7" s="1498"/>
      <c r="I7" s="1498"/>
      <c r="J7" s="1499"/>
      <c r="K7" s="1488" t="s">
        <v>576</v>
      </c>
      <c r="L7" s="1489"/>
      <c r="M7" s="1489"/>
      <c r="N7" s="1490"/>
    </row>
    <row r="8" spans="1:15" s="762" customFormat="1" ht="24.75" thickBot="1">
      <c r="B8" s="744"/>
      <c r="C8" s="743"/>
      <c r="D8" s="1492"/>
      <c r="E8" s="1494"/>
      <c r="F8" s="1496"/>
      <c r="G8" s="742" t="s">
        <v>386</v>
      </c>
      <c r="H8" s="755" t="s">
        <v>353</v>
      </c>
      <c r="I8" s="741" t="s">
        <v>352</v>
      </c>
      <c r="J8" s="740" t="s">
        <v>385</v>
      </c>
      <c r="K8" s="742" t="s">
        <v>386</v>
      </c>
      <c r="L8" s="755" t="s">
        <v>353</v>
      </c>
      <c r="M8" s="741" t="s">
        <v>352</v>
      </c>
      <c r="N8" s="740" t="s">
        <v>385</v>
      </c>
    </row>
    <row r="9" spans="1:15" s="768" customFormat="1" ht="18" customHeight="1">
      <c r="A9" s="917"/>
      <c r="B9" s="1482" t="s">
        <v>384</v>
      </c>
      <c r="C9" s="1483"/>
      <c r="D9" s="1483"/>
      <c r="E9" s="794" t="s">
        <v>335</v>
      </c>
      <c r="F9" s="793" t="s">
        <v>383</v>
      </c>
      <c r="G9" s="761">
        <v>74379</v>
      </c>
      <c r="H9" s="1214"/>
      <c r="I9" s="1215"/>
      <c r="J9" s="760">
        <v>361743</v>
      </c>
      <c r="K9" s="761">
        <v>88832</v>
      </c>
      <c r="L9" s="1214"/>
      <c r="M9" s="1215"/>
      <c r="N9" s="1216"/>
      <c r="O9" s="1100"/>
    </row>
    <row r="10" spans="1:15" s="768" customFormat="1" ht="43.5" customHeight="1">
      <c r="A10" s="917"/>
      <c r="B10" s="779"/>
      <c r="C10" s="784" t="s">
        <v>50</v>
      </c>
      <c r="D10" s="783" t="s">
        <v>256</v>
      </c>
      <c r="E10" s="782" t="s">
        <v>335</v>
      </c>
      <c r="F10" s="781" t="s">
        <v>382</v>
      </c>
      <c r="G10" s="1075">
        <v>40548</v>
      </c>
      <c r="H10" s="1202"/>
      <c r="I10" s="1203"/>
      <c r="J10" s="780">
        <v>206339</v>
      </c>
      <c r="K10" s="1075">
        <v>49872</v>
      </c>
      <c r="L10" s="1202"/>
      <c r="M10" s="1203"/>
      <c r="N10" s="1204"/>
    </row>
    <row r="11" spans="1:15" s="768" customFormat="1" ht="18" customHeight="1">
      <c r="A11" s="917"/>
      <c r="B11" s="779"/>
      <c r="C11" s="778" t="s">
        <v>373</v>
      </c>
      <c r="D11" s="790" t="s">
        <v>381</v>
      </c>
      <c r="E11" s="789" t="s">
        <v>335</v>
      </c>
      <c r="F11" s="792" t="s">
        <v>399</v>
      </c>
      <c r="G11" s="1076">
        <v>17548</v>
      </c>
      <c r="H11" s="1205"/>
      <c r="I11" s="1206"/>
      <c r="J11" s="787">
        <v>78965</v>
      </c>
      <c r="K11" s="1076">
        <v>21874</v>
      </c>
      <c r="L11" s="1205"/>
      <c r="M11" s="1206"/>
      <c r="N11" s="1207"/>
    </row>
    <row r="12" spans="1:15" s="768" customFormat="1" ht="18" customHeight="1">
      <c r="A12" s="917"/>
      <c r="B12" s="1484" t="s">
        <v>251</v>
      </c>
      <c r="C12" s="1485"/>
      <c r="D12" s="1485"/>
      <c r="E12" s="786" t="s">
        <v>388</v>
      </c>
      <c r="F12" s="791" t="s">
        <v>398</v>
      </c>
      <c r="G12" s="759">
        <v>116747</v>
      </c>
      <c r="H12" s="1217"/>
      <c r="I12" s="1218"/>
      <c r="J12" s="758">
        <v>496416</v>
      </c>
      <c r="K12" s="759">
        <v>116408</v>
      </c>
      <c r="L12" s="1217"/>
      <c r="M12" s="1218"/>
      <c r="N12" s="1219"/>
    </row>
    <row r="13" spans="1:15" s="768" customFormat="1" ht="42.75" customHeight="1">
      <c r="A13" s="917"/>
      <c r="B13" s="779"/>
      <c r="C13" s="784" t="s">
        <v>50</v>
      </c>
      <c r="D13" s="783" t="s">
        <v>378</v>
      </c>
      <c r="E13" s="782" t="s">
        <v>335</v>
      </c>
      <c r="F13" s="781" t="s">
        <v>397</v>
      </c>
      <c r="G13" s="1075">
        <v>84848</v>
      </c>
      <c r="H13" s="1202"/>
      <c r="I13" s="1203"/>
      <c r="J13" s="780">
        <v>354901</v>
      </c>
      <c r="K13" s="1075">
        <v>83468</v>
      </c>
      <c r="L13" s="1202"/>
      <c r="M13" s="1203"/>
      <c r="N13" s="1204"/>
    </row>
    <row r="14" spans="1:15" s="768" customFormat="1" ht="44.25" customHeight="1">
      <c r="A14" s="917"/>
      <c r="B14" s="779"/>
      <c r="C14" s="778" t="s">
        <v>373</v>
      </c>
      <c r="D14" s="790" t="s">
        <v>259</v>
      </c>
      <c r="E14" s="789" t="s">
        <v>335</v>
      </c>
      <c r="F14" s="788" t="s">
        <v>396</v>
      </c>
      <c r="G14" s="1076">
        <v>29304</v>
      </c>
      <c r="H14" s="1205"/>
      <c r="I14" s="1206"/>
      <c r="J14" s="787">
        <v>126904</v>
      </c>
      <c r="K14" s="1076">
        <v>30183</v>
      </c>
      <c r="L14" s="1205"/>
      <c r="M14" s="1206"/>
      <c r="N14" s="1207"/>
    </row>
    <row r="15" spans="1:15" s="768" customFormat="1" ht="18" customHeight="1">
      <c r="A15" s="917"/>
      <c r="B15" s="1484" t="s">
        <v>252</v>
      </c>
      <c r="C15" s="1485"/>
      <c r="D15" s="1485"/>
      <c r="E15" s="786" t="s">
        <v>335</v>
      </c>
      <c r="F15" s="785" t="s">
        <v>395</v>
      </c>
      <c r="G15" s="759">
        <v>76312</v>
      </c>
      <c r="H15" s="1217"/>
      <c r="I15" s="1220"/>
      <c r="J15" s="758">
        <v>339860</v>
      </c>
      <c r="K15" s="759">
        <v>86825</v>
      </c>
      <c r="L15" s="1217"/>
      <c r="M15" s="1220"/>
      <c r="N15" s="1219"/>
    </row>
    <row r="16" spans="1:15" s="768" customFormat="1" ht="44.25" customHeight="1">
      <c r="A16" s="917"/>
      <c r="B16" s="779"/>
      <c r="C16" s="784" t="s">
        <v>50</v>
      </c>
      <c r="D16" s="783" t="s">
        <v>260</v>
      </c>
      <c r="E16" s="782" t="s">
        <v>335</v>
      </c>
      <c r="F16" s="781" t="s">
        <v>394</v>
      </c>
      <c r="G16" s="1075">
        <v>26651</v>
      </c>
      <c r="H16" s="1202"/>
      <c r="I16" s="1203"/>
      <c r="J16" s="780">
        <v>110882</v>
      </c>
      <c r="K16" s="1075">
        <v>28627</v>
      </c>
      <c r="L16" s="1202"/>
      <c r="M16" s="1203"/>
      <c r="N16" s="1204"/>
    </row>
    <row r="17" spans="1:14" s="768" customFormat="1" ht="18" customHeight="1">
      <c r="A17" s="917"/>
      <c r="B17" s="779"/>
      <c r="C17" s="778" t="s">
        <v>373</v>
      </c>
      <c r="D17" s="777" t="s">
        <v>51</v>
      </c>
      <c r="E17" s="776" t="s">
        <v>335</v>
      </c>
      <c r="F17" s="739" t="s">
        <v>393</v>
      </c>
      <c r="G17" s="1077">
        <v>28731</v>
      </c>
      <c r="H17" s="1208"/>
      <c r="I17" s="1209"/>
      <c r="J17" s="775">
        <v>137135</v>
      </c>
      <c r="K17" s="1077">
        <v>36399</v>
      </c>
      <c r="L17" s="1208"/>
      <c r="M17" s="1209"/>
      <c r="N17" s="1210"/>
    </row>
    <row r="18" spans="1:14" s="768" customFormat="1" ht="44.25" customHeight="1" thickBot="1">
      <c r="A18" s="917"/>
      <c r="B18" s="774"/>
      <c r="C18" s="773"/>
      <c r="D18" s="772" t="s">
        <v>392</v>
      </c>
      <c r="E18" s="771" t="s">
        <v>335</v>
      </c>
      <c r="F18" s="770" t="s">
        <v>391</v>
      </c>
      <c r="G18" s="1078">
        <v>19064</v>
      </c>
      <c r="H18" s="1211"/>
      <c r="I18" s="1212"/>
      <c r="J18" s="769">
        <v>83117</v>
      </c>
      <c r="K18" s="1078">
        <v>19796</v>
      </c>
      <c r="L18" s="1211"/>
      <c r="M18" s="1212"/>
      <c r="N18" s="1213"/>
    </row>
    <row r="19" spans="1:14" ht="14.25" customHeight="1">
      <c r="B19" s="757"/>
      <c r="C19" s="757"/>
      <c r="D19" s="757"/>
      <c r="E19" s="757"/>
      <c r="F19" s="757"/>
      <c r="G19" s="795"/>
      <c r="H19" s="795"/>
      <c r="I19" s="795"/>
      <c r="J19" s="795"/>
      <c r="K19" s="795"/>
      <c r="L19" s="795"/>
      <c r="M19" s="795"/>
      <c r="N19" s="795"/>
    </row>
    <row r="20" spans="1:14" ht="14.25" customHeight="1">
      <c r="B20" s="757"/>
      <c r="C20" s="757"/>
      <c r="D20" s="757"/>
      <c r="E20" s="757"/>
      <c r="F20" s="757"/>
      <c r="G20" s="766"/>
      <c r="H20" s="766"/>
      <c r="I20" s="766"/>
      <c r="J20" s="766"/>
      <c r="K20" s="766"/>
      <c r="L20" s="766"/>
      <c r="M20" s="766"/>
      <c r="N20" s="766"/>
    </row>
    <row r="21" spans="1:14" s="747" customFormat="1" ht="18" customHeight="1">
      <c r="C21" s="748" t="s">
        <v>390</v>
      </c>
      <c r="E21" s="748"/>
      <c r="F21" s="748"/>
      <c r="G21" s="763"/>
      <c r="H21" s="763"/>
      <c r="I21" s="763"/>
      <c r="J21" s="763"/>
      <c r="K21" s="763"/>
      <c r="L21" s="763"/>
      <c r="M21" s="763"/>
      <c r="N21" s="763"/>
    </row>
    <row r="22" spans="1:14" s="747" customFormat="1" ht="18" customHeight="1" thickBot="1">
      <c r="B22" s="748"/>
      <c r="C22" s="734" t="s">
        <v>389</v>
      </c>
      <c r="E22" s="748"/>
      <c r="F22" s="748"/>
      <c r="G22" s="763"/>
      <c r="H22" s="763"/>
      <c r="I22" s="763"/>
      <c r="J22" s="763"/>
      <c r="K22" s="763"/>
      <c r="L22" s="763"/>
      <c r="M22" s="763"/>
      <c r="N22" s="763"/>
    </row>
    <row r="23" spans="1:14" s="762" customFormat="1" ht="18" customHeight="1">
      <c r="B23" s="746"/>
      <c r="C23" s="745"/>
      <c r="D23" s="1491" t="s">
        <v>368</v>
      </c>
      <c r="E23" s="1493" t="s">
        <v>388</v>
      </c>
      <c r="F23" s="1495" t="s">
        <v>387</v>
      </c>
      <c r="G23" s="1497" t="s">
        <v>540</v>
      </c>
      <c r="H23" s="1498"/>
      <c r="I23" s="1498"/>
      <c r="J23" s="1499"/>
      <c r="K23" s="1488" t="s">
        <v>575</v>
      </c>
      <c r="L23" s="1489"/>
      <c r="M23" s="1489"/>
      <c r="N23" s="1490"/>
    </row>
    <row r="24" spans="1:14" s="762" customFormat="1" ht="24.75" thickBot="1">
      <c r="B24" s="744"/>
      <c r="C24" s="743"/>
      <c r="D24" s="1492"/>
      <c r="E24" s="1494"/>
      <c r="F24" s="1496"/>
      <c r="G24" s="742" t="s">
        <v>386</v>
      </c>
      <c r="H24" s="755" t="s">
        <v>353</v>
      </c>
      <c r="I24" s="741" t="s">
        <v>352</v>
      </c>
      <c r="J24" s="740" t="s">
        <v>385</v>
      </c>
      <c r="K24" s="742" t="s">
        <v>386</v>
      </c>
      <c r="L24" s="755" t="s">
        <v>353</v>
      </c>
      <c r="M24" s="741" t="s">
        <v>352</v>
      </c>
      <c r="N24" s="740" t="s">
        <v>385</v>
      </c>
    </row>
    <row r="25" spans="1:14" s="768" customFormat="1" ht="18" customHeight="1">
      <c r="A25" s="917"/>
      <c r="B25" s="1482" t="s">
        <v>384</v>
      </c>
      <c r="C25" s="1483"/>
      <c r="D25" s="1483"/>
      <c r="E25" s="794" t="s">
        <v>335</v>
      </c>
      <c r="F25" s="793" t="s">
        <v>383</v>
      </c>
      <c r="G25" s="761">
        <v>140847</v>
      </c>
      <c r="H25" s="1214"/>
      <c r="I25" s="1215"/>
      <c r="J25" s="760">
        <v>445998</v>
      </c>
      <c r="K25" s="761">
        <v>101378</v>
      </c>
      <c r="L25" s="1214"/>
      <c r="M25" s="1215"/>
      <c r="N25" s="1216"/>
    </row>
    <row r="26" spans="1:14" s="768" customFormat="1" ht="43.5" customHeight="1">
      <c r="A26" s="917"/>
      <c r="B26" s="779"/>
      <c r="C26" s="784" t="s">
        <v>50</v>
      </c>
      <c r="D26" s="783" t="s">
        <v>256</v>
      </c>
      <c r="E26" s="782" t="s">
        <v>335</v>
      </c>
      <c r="F26" s="1072" t="s">
        <v>382</v>
      </c>
      <c r="G26" s="1075">
        <v>79000</v>
      </c>
      <c r="H26" s="1202"/>
      <c r="I26" s="1203"/>
      <c r="J26" s="780">
        <v>250226</v>
      </c>
      <c r="K26" s="1075">
        <v>56342</v>
      </c>
      <c r="L26" s="1202"/>
      <c r="M26" s="1203"/>
      <c r="N26" s="1204"/>
    </row>
    <row r="27" spans="1:14" s="768" customFormat="1" ht="18" customHeight="1">
      <c r="A27" s="917"/>
      <c r="B27" s="779"/>
      <c r="C27" s="778" t="s">
        <v>373</v>
      </c>
      <c r="D27" s="790" t="s">
        <v>381</v>
      </c>
      <c r="E27" s="789" t="s">
        <v>335</v>
      </c>
      <c r="F27" s="792" t="s">
        <v>380</v>
      </c>
      <c r="G27" s="1076">
        <v>34998</v>
      </c>
      <c r="H27" s="1205"/>
      <c r="I27" s="1206"/>
      <c r="J27" s="787">
        <v>111330</v>
      </c>
      <c r="K27" s="1076">
        <v>22905</v>
      </c>
      <c r="L27" s="1205"/>
      <c r="M27" s="1206"/>
      <c r="N27" s="1207"/>
    </row>
    <row r="28" spans="1:14" s="768" customFormat="1" ht="18" customHeight="1">
      <c r="A28" s="917"/>
      <c r="B28" s="1484" t="s">
        <v>251</v>
      </c>
      <c r="C28" s="1485"/>
      <c r="D28" s="1485"/>
      <c r="E28" s="786" t="s">
        <v>363</v>
      </c>
      <c r="F28" s="791" t="s">
        <v>379</v>
      </c>
      <c r="G28" s="759">
        <v>94642</v>
      </c>
      <c r="H28" s="1217"/>
      <c r="I28" s="1218"/>
      <c r="J28" s="758">
        <v>408498</v>
      </c>
      <c r="K28" s="759">
        <v>146298</v>
      </c>
      <c r="L28" s="1217"/>
      <c r="M28" s="1218"/>
      <c r="N28" s="1219"/>
    </row>
    <row r="29" spans="1:14" s="768" customFormat="1" ht="42.75" customHeight="1">
      <c r="A29" s="917"/>
      <c r="B29" s="779"/>
      <c r="C29" s="784" t="s">
        <v>50</v>
      </c>
      <c r="D29" s="783" t="s">
        <v>378</v>
      </c>
      <c r="E29" s="782" t="s">
        <v>335</v>
      </c>
      <c r="F29" s="781" t="s">
        <v>377</v>
      </c>
      <c r="G29" s="1075">
        <v>62434</v>
      </c>
      <c r="H29" s="1202"/>
      <c r="I29" s="1203"/>
      <c r="J29" s="780">
        <v>299542</v>
      </c>
      <c r="K29" s="1075">
        <v>117968</v>
      </c>
      <c r="L29" s="1202"/>
      <c r="M29" s="1203"/>
      <c r="N29" s="1204"/>
    </row>
    <row r="30" spans="1:14" s="768" customFormat="1" ht="44.25" customHeight="1">
      <c r="A30" s="917"/>
      <c r="B30" s="779"/>
      <c r="C30" s="778" t="s">
        <v>373</v>
      </c>
      <c r="D30" s="790" t="s">
        <v>259</v>
      </c>
      <c r="E30" s="789" t="s">
        <v>335</v>
      </c>
      <c r="F30" s="788" t="s">
        <v>376</v>
      </c>
      <c r="G30" s="1076">
        <v>28904</v>
      </c>
      <c r="H30" s="1205"/>
      <c r="I30" s="1206"/>
      <c r="J30" s="787">
        <v>92959</v>
      </c>
      <c r="K30" s="1076">
        <v>16894</v>
      </c>
      <c r="L30" s="1205"/>
      <c r="M30" s="1206"/>
      <c r="N30" s="1207"/>
    </row>
    <row r="31" spans="1:14" s="768" customFormat="1" ht="18" customHeight="1">
      <c r="A31" s="917"/>
      <c r="B31" s="1484" t="s">
        <v>252</v>
      </c>
      <c r="C31" s="1485"/>
      <c r="D31" s="1485"/>
      <c r="E31" s="786" t="s">
        <v>335</v>
      </c>
      <c r="F31" s="785" t="s">
        <v>375</v>
      </c>
      <c r="G31" s="759">
        <v>76428</v>
      </c>
      <c r="H31" s="1217"/>
      <c r="I31" s="1220"/>
      <c r="J31" s="758">
        <v>296451</v>
      </c>
      <c r="K31" s="759">
        <v>77364</v>
      </c>
      <c r="L31" s="1217"/>
      <c r="M31" s="1220"/>
      <c r="N31" s="1219"/>
    </row>
    <row r="32" spans="1:14" s="768" customFormat="1" ht="44.25" customHeight="1">
      <c r="A32" s="917"/>
      <c r="B32" s="779"/>
      <c r="C32" s="784" t="s">
        <v>50</v>
      </c>
      <c r="D32" s="783" t="s">
        <v>260</v>
      </c>
      <c r="E32" s="782" t="s">
        <v>335</v>
      </c>
      <c r="F32" s="781" t="s">
        <v>374</v>
      </c>
      <c r="G32" s="1075">
        <v>23223</v>
      </c>
      <c r="H32" s="1202"/>
      <c r="I32" s="1203"/>
      <c r="J32" s="780">
        <v>76308</v>
      </c>
      <c r="K32" s="1075">
        <v>18851</v>
      </c>
      <c r="L32" s="1202"/>
      <c r="M32" s="1203"/>
      <c r="N32" s="1204"/>
    </row>
    <row r="33" spans="1:14" s="768" customFormat="1" ht="18" customHeight="1">
      <c r="A33" s="917"/>
      <c r="B33" s="779"/>
      <c r="C33" s="778" t="s">
        <v>373</v>
      </c>
      <c r="D33" s="777" t="s">
        <v>51</v>
      </c>
      <c r="E33" s="776" t="s">
        <v>335</v>
      </c>
      <c r="F33" s="739" t="s">
        <v>372</v>
      </c>
      <c r="G33" s="1077">
        <v>39363</v>
      </c>
      <c r="H33" s="1208"/>
      <c r="I33" s="1209"/>
      <c r="J33" s="775">
        <v>153727</v>
      </c>
      <c r="K33" s="1077">
        <v>43040</v>
      </c>
      <c r="L33" s="1208"/>
      <c r="M33" s="1209"/>
      <c r="N33" s="1210"/>
    </row>
    <row r="34" spans="1:14" s="768" customFormat="1" ht="44.25" customHeight="1" thickBot="1">
      <c r="A34" s="917"/>
      <c r="B34" s="774"/>
      <c r="C34" s="773"/>
      <c r="D34" s="772" t="s">
        <v>371</v>
      </c>
      <c r="E34" s="771" t="s">
        <v>335</v>
      </c>
      <c r="F34" s="770" t="s">
        <v>370</v>
      </c>
      <c r="G34" s="1078">
        <v>12094</v>
      </c>
      <c r="H34" s="1211"/>
      <c r="I34" s="1212"/>
      <c r="J34" s="769">
        <v>58617</v>
      </c>
      <c r="K34" s="1078">
        <v>13683</v>
      </c>
      <c r="L34" s="1211"/>
      <c r="M34" s="1212"/>
      <c r="N34" s="1213"/>
    </row>
    <row r="35" spans="1:14" s="733" customFormat="1" ht="15" customHeight="1">
      <c r="A35" s="736"/>
      <c r="B35" s="735"/>
      <c r="G35" s="767"/>
      <c r="H35" s="767"/>
      <c r="I35" s="766"/>
      <c r="J35" s="767"/>
      <c r="K35" s="767"/>
      <c r="L35" s="767"/>
      <c r="M35" s="767"/>
      <c r="N35" s="767"/>
    </row>
    <row r="36" spans="1:14" s="733" customFormat="1" ht="15" customHeight="1">
      <c r="A36" s="736"/>
      <c r="B36" s="735"/>
      <c r="G36" s="767"/>
      <c r="H36" s="767"/>
      <c r="I36" s="767"/>
      <c r="J36" s="767"/>
      <c r="K36" s="767"/>
      <c r="L36" s="767"/>
      <c r="M36" s="767"/>
      <c r="N36" s="767"/>
    </row>
    <row r="37" spans="1:14" ht="8.25" customHeight="1">
      <c r="B37" s="757"/>
      <c r="C37" s="757"/>
      <c r="D37" s="757"/>
      <c r="E37" s="757"/>
      <c r="F37" s="757"/>
      <c r="G37" s="766"/>
      <c r="H37" s="766"/>
      <c r="I37" s="766"/>
      <c r="J37" s="766"/>
      <c r="K37" s="766"/>
      <c r="L37" s="766"/>
      <c r="M37" s="766"/>
      <c r="N37" s="766"/>
    </row>
    <row r="38" spans="1:14" s="737" customFormat="1" ht="18" customHeight="1">
      <c r="B38" s="765"/>
      <c r="C38" s="738" t="s">
        <v>369</v>
      </c>
      <c r="D38" s="765"/>
      <c r="E38" s="764"/>
      <c r="F38" s="764"/>
    </row>
    <row r="39" spans="1:14" s="747" customFormat="1" ht="18" customHeight="1" thickBot="1">
      <c r="B39" s="748"/>
      <c r="C39" s="734" t="s">
        <v>389</v>
      </c>
      <c r="E39" s="748"/>
      <c r="F39" s="748"/>
      <c r="G39" s="763"/>
      <c r="H39" s="763"/>
      <c r="I39" s="763"/>
      <c r="J39" s="763"/>
      <c r="K39" s="763"/>
      <c r="L39" s="763"/>
      <c r="M39" s="763"/>
      <c r="N39" s="763"/>
    </row>
    <row r="40" spans="1:14" s="762" customFormat="1" ht="18" customHeight="1">
      <c r="B40" s="746"/>
      <c r="C40" s="745"/>
      <c r="D40" s="1491" t="s">
        <v>368</v>
      </c>
      <c r="E40" s="1493" t="s">
        <v>388</v>
      </c>
      <c r="F40" s="1495" t="s">
        <v>387</v>
      </c>
      <c r="G40" s="1497" t="s">
        <v>540</v>
      </c>
      <c r="H40" s="1498"/>
      <c r="I40" s="1498"/>
      <c r="J40" s="1499"/>
      <c r="K40" s="1488" t="s">
        <v>575</v>
      </c>
      <c r="L40" s="1489"/>
      <c r="M40" s="1489"/>
      <c r="N40" s="1490"/>
    </row>
    <row r="41" spans="1:14" s="762" customFormat="1" ht="24.75" thickBot="1">
      <c r="B41" s="744"/>
      <c r="C41" s="743"/>
      <c r="D41" s="1492"/>
      <c r="E41" s="1494"/>
      <c r="F41" s="1496"/>
      <c r="G41" s="742" t="s">
        <v>386</v>
      </c>
      <c r="H41" s="755" t="s">
        <v>353</v>
      </c>
      <c r="I41" s="741" t="s">
        <v>352</v>
      </c>
      <c r="J41" s="740" t="s">
        <v>385</v>
      </c>
      <c r="K41" s="742" t="s">
        <v>386</v>
      </c>
      <c r="L41" s="755" t="s">
        <v>353</v>
      </c>
      <c r="M41" s="741" t="s">
        <v>352</v>
      </c>
      <c r="N41" s="740" t="s">
        <v>385</v>
      </c>
    </row>
    <row r="42" spans="1:14" s="768" customFormat="1" ht="18" customHeight="1">
      <c r="A42" s="917"/>
      <c r="B42" s="1482" t="s">
        <v>384</v>
      </c>
      <c r="C42" s="1483"/>
      <c r="D42" s="1483"/>
      <c r="E42" s="794" t="s">
        <v>335</v>
      </c>
      <c r="F42" s="793" t="s">
        <v>383</v>
      </c>
      <c r="G42" s="761">
        <v>74379</v>
      </c>
      <c r="H42" s="1214"/>
      <c r="I42" s="1215"/>
      <c r="J42" s="1216"/>
      <c r="K42" s="761">
        <v>88832</v>
      </c>
      <c r="L42" s="1214"/>
      <c r="M42" s="1215"/>
      <c r="N42" s="1216"/>
    </row>
    <row r="43" spans="1:14" s="768" customFormat="1" ht="18" customHeight="1">
      <c r="A43" s="917"/>
      <c r="B43" s="779"/>
      <c r="C43" s="784" t="s">
        <v>50</v>
      </c>
      <c r="D43" s="783" t="s">
        <v>366</v>
      </c>
      <c r="E43" s="782" t="s">
        <v>335</v>
      </c>
      <c r="F43" s="1072" t="s">
        <v>365</v>
      </c>
      <c r="G43" s="1075">
        <v>16483</v>
      </c>
      <c r="H43" s="1202"/>
      <c r="I43" s="1203"/>
      <c r="J43" s="1204"/>
      <c r="K43" s="1075">
        <v>15136</v>
      </c>
      <c r="L43" s="1202"/>
      <c r="M43" s="1203"/>
      <c r="N43" s="1204"/>
    </row>
    <row r="44" spans="1:14" s="768" customFormat="1" ht="18" customHeight="1">
      <c r="A44" s="917"/>
      <c r="B44" s="779"/>
      <c r="C44" s="778"/>
      <c r="D44" s="1221" t="s">
        <v>364</v>
      </c>
      <c r="E44" s="1222" t="s">
        <v>335</v>
      </c>
      <c r="F44" s="1223" t="s">
        <v>362</v>
      </c>
      <c r="G44" s="1076">
        <v>26006</v>
      </c>
      <c r="H44" s="1205"/>
      <c r="I44" s="1209"/>
      <c r="J44" s="1207"/>
      <c r="K44" s="1076">
        <v>39436</v>
      </c>
      <c r="L44" s="1205"/>
      <c r="M44" s="1209"/>
      <c r="N44" s="1227"/>
    </row>
    <row r="45" spans="1:14" s="768" customFormat="1" ht="18" customHeight="1">
      <c r="A45" s="917"/>
      <c r="B45" s="779"/>
      <c r="C45" s="778" t="s">
        <v>373</v>
      </c>
      <c r="D45" s="1221" t="s">
        <v>577</v>
      </c>
      <c r="E45" s="1222" t="s">
        <v>335</v>
      </c>
      <c r="F45" s="1223" t="s">
        <v>361</v>
      </c>
      <c r="G45" s="1224">
        <v>30167</v>
      </c>
      <c r="H45" s="1225"/>
      <c r="I45" s="1226"/>
      <c r="J45" s="1227"/>
      <c r="K45" s="1224">
        <v>32473</v>
      </c>
      <c r="L45" s="1225"/>
      <c r="M45" s="1226"/>
      <c r="N45" s="1227"/>
    </row>
    <row r="46" spans="1:14" s="768" customFormat="1" ht="18" customHeight="1">
      <c r="A46" s="917"/>
      <c r="B46" s="779"/>
      <c r="C46" s="778"/>
      <c r="D46" s="790" t="s">
        <v>4</v>
      </c>
      <c r="E46" s="789" t="s">
        <v>335</v>
      </c>
      <c r="F46" s="792" t="s">
        <v>360</v>
      </c>
      <c r="G46" s="1076">
        <v>1723</v>
      </c>
      <c r="H46" s="1205"/>
      <c r="I46" s="1206"/>
      <c r="J46" s="1207"/>
      <c r="K46" s="1076">
        <v>1787</v>
      </c>
      <c r="L46" s="1205"/>
      <c r="M46" s="1206"/>
      <c r="N46" s="1207"/>
    </row>
    <row r="47" spans="1:14" s="768" customFormat="1" ht="18" customHeight="1">
      <c r="A47" s="917"/>
      <c r="B47" s="1484" t="s">
        <v>251</v>
      </c>
      <c r="C47" s="1485"/>
      <c r="D47" s="1485"/>
      <c r="E47" s="786" t="s">
        <v>363</v>
      </c>
      <c r="F47" s="791" t="s">
        <v>379</v>
      </c>
      <c r="G47" s="759">
        <v>116747</v>
      </c>
      <c r="H47" s="1217"/>
      <c r="I47" s="1218"/>
      <c r="J47" s="1219"/>
      <c r="K47" s="759">
        <v>116408</v>
      </c>
      <c r="L47" s="1217"/>
      <c r="M47" s="1218"/>
      <c r="N47" s="1219"/>
    </row>
    <row r="48" spans="1:14" s="768" customFormat="1" ht="18" customHeight="1">
      <c r="A48" s="917"/>
      <c r="B48" s="779"/>
      <c r="C48" s="784" t="s">
        <v>50</v>
      </c>
      <c r="D48" s="783" t="s">
        <v>366</v>
      </c>
      <c r="E48" s="782" t="s">
        <v>335</v>
      </c>
      <c r="F48" s="781" t="s">
        <v>365</v>
      </c>
      <c r="G48" s="1075">
        <v>63789</v>
      </c>
      <c r="H48" s="1202"/>
      <c r="I48" s="1203"/>
      <c r="J48" s="1204"/>
      <c r="K48" s="1075">
        <v>66070</v>
      </c>
      <c r="L48" s="1202"/>
      <c r="M48" s="1203"/>
      <c r="N48" s="1204"/>
    </row>
    <row r="49" spans="1:14" s="768" customFormat="1" ht="18" customHeight="1">
      <c r="A49" s="917"/>
      <c r="B49" s="779"/>
      <c r="C49" s="778"/>
      <c r="D49" s="1221" t="s">
        <v>364</v>
      </c>
      <c r="E49" s="1222" t="s">
        <v>335</v>
      </c>
      <c r="F49" s="1228" t="s">
        <v>362</v>
      </c>
      <c r="G49" s="1076">
        <v>24951</v>
      </c>
      <c r="H49" s="1205"/>
      <c r="I49" s="1209"/>
      <c r="J49" s="1207"/>
      <c r="K49" s="1076">
        <v>21809</v>
      </c>
      <c r="L49" s="1205"/>
      <c r="M49" s="1209"/>
      <c r="N49" s="1227"/>
    </row>
    <row r="50" spans="1:14" s="768" customFormat="1" ht="18" customHeight="1">
      <c r="A50" s="917"/>
      <c r="B50" s="779"/>
      <c r="C50" s="778" t="s">
        <v>373</v>
      </c>
      <c r="D50" s="1221" t="s">
        <v>577</v>
      </c>
      <c r="E50" s="1222" t="s">
        <v>335</v>
      </c>
      <c r="F50" s="1228" t="s">
        <v>361</v>
      </c>
      <c r="G50" s="1224">
        <v>26701</v>
      </c>
      <c r="H50" s="1225"/>
      <c r="I50" s="1226"/>
      <c r="J50" s="1227"/>
      <c r="K50" s="1224">
        <v>27397</v>
      </c>
      <c r="L50" s="1225"/>
      <c r="M50" s="1226"/>
      <c r="N50" s="1227"/>
    </row>
    <row r="51" spans="1:14" s="768" customFormat="1" ht="18" customHeight="1">
      <c r="A51" s="917"/>
      <c r="B51" s="779"/>
      <c r="C51" s="778"/>
      <c r="D51" s="790" t="s">
        <v>4</v>
      </c>
      <c r="E51" s="789" t="s">
        <v>335</v>
      </c>
      <c r="F51" s="788" t="s">
        <v>360</v>
      </c>
      <c r="G51" s="1076">
        <v>1306</v>
      </c>
      <c r="H51" s="1205"/>
      <c r="I51" s="1206"/>
      <c r="J51" s="1207"/>
      <c r="K51" s="1076">
        <v>1132</v>
      </c>
      <c r="L51" s="1205"/>
      <c r="M51" s="1206"/>
      <c r="N51" s="1207"/>
    </row>
    <row r="52" spans="1:14" s="768" customFormat="1" ht="18" customHeight="1">
      <c r="A52" s="917"/>
      <c r="B52" s="1484" t="s">
        <v>252</v>
      </c>
      <c r="C52" s="1485"/>
      <c r="D52" s="1485"/>
      <c r="E52" s="786" t="s">
        <v>335</v>
      </c>
      <c r="F52" s="785" t="s">
        <v>375</v>
      </c>
      <c r="G52" s="759">
        <v>76312</v>
      </c>
      <c r="H52" s="1217"/>
      <c r="I52" s="1220"/>
      <c r="J52" s="1219"/>
      <c r="K52" s="759">
        <v>86825</v>
      </c>
      <c r="L52" s="1217"/>
      <c r="M52" s="1220"/>
      <c r="N52" s="1219"/>
    </row>
    <row r="53" spans="1:14" s="768" customFormat="1" ht="18" customHeight="1">
      <c r="A53" s="917"/>
      <c r="B53" s="779"/>
      <c r="C53" s="784" t="s">
        <v>50</v>
      </c>
      <c r="D53" s="783" t="s">
        <v>366</v>
      </c>
      <c r="E53" s="782" t="s">
        <v>335</v>
      </c>
      <c r="F53" s="781" t="s">
        <v>365</v>
      </c>
      <c r="G53" s="1075">
        <v>18895</v>
      </c>
      <c r="H53" s="1202"/>
      <c r="I53" s="1203"/>
      <c r="J53" s="1204"/>
      <c r="K53" s="1075">
        <v>21216</v>
      </c>
      <c r="L53" s="1202"/>
      <c r="M53" s="1203"/>
      <c r="N53" s="1204"/>
    </row>
    <row r="54" spans="1:14" s="768" customFormat="1" ht="18" customHeight="1">
      <c r="A54" s="917"/>
      <c r="B54" s="779"/>
      <c r="C54" s="778"/>
      <c r="D54" s="1221" t="s">
        <v>364</v>
      </c>
      <c r="E54" s="1222" t="s">
        <v>335</v>
      </c>
      <c r="F54" s="1228" t="s">
        <v>362</v>
      </c>
      <c r="G54" s="1076">
        <v>25098</v>
      </c>
      <c r="H54" s="1205"/>
      <c r="I54" s="1209"/>
      <c r="J54" s="1207"/>
      <c r="K54" s="1076">
        <v>28641</v>
      </c>
      <c r="L54" s="1205"/>
      <c r="M54" s="1209"/>
      <c r="N54" s="1210"/>
    </row>
    <row r="55" spans="1:14" s="768" customFormat="1" ht="18" customHeight="1">
      <c r="A55" s="917"/>
      <c r="B55" s="779"/>
      <c r="C55" s="778" t="s">
        <v>373</v>
      </c>
      <c r="D55" s="777" t="s">
        <v>577</v>
      </c>
      <c r="E55" s="776" t="s">
        <v>335</v>
      </c>
      <c r="F55" s="739" t="s">
        <v>361</v>
      </c>
      <c r="G55" s="1077">
        <v>23045</v>
      </c>
      <c r="H55" s="1208"/>
      <c r="I55" s="1229"/>
      <c r="J55" s="1210"/>
      <c r="K55" s="1077">
        <v>27669</v>
      </c>
      <c r="L55" s="1208"/>
      <c r="M55" s="1229"/>
      <c r="N55" s="1210"/>
    </row>
    <row r="56" spans="1:14" s="768" customFormat="1" ht="18" customHeight="1">
      <c r="A56" s="917"/>
      <c r="B56" s="1234"/>
      <c r="C56" s="1235"/>
      <c r="D56" s="1236" t="s">
        <v>4</v>
      </c>
      <c r="E56" s="1237" t="s">
        <v>335</v>
      </c>
      <c r="F56" s="1238" t="s">
        <v>360</v>
      </c>
      <c r="G56" s="1239">
        <v>9274</v>
      </c>
      <c r="H56" s="1240"/>
      <c r="I56" s="1206"/>
      <c r="J56" s="1241"/>
      <c r="K56" s="1239">
        <v>9299</v>
      </c>
      <c r="L56" s="1240"/>
      <c r="M56" s="1206"/>
      <c r="N56" s="1241"/>
    </row>
    <row r="57" spans="1:14" s="768" customFormat="1" ht="18" customHeight="1">
      <c r="A57" s="917"/>
      <c r="B57" s="1486" t="s">
        <v>578</v>
      </c>
      <c r="C57" s="1487"/>
      <c r="D57" s="1487"/>
      <c r="E57" s="764" t="s">
        <v>335</v>
      </c>
      <c r="F57" s="1230" t="s">
        <v>615</v>
      </c>
      <c r="G57" s="1231">
        <v>109765</v>
      </c>
      <c r="H57" s="1232"/>
      <c r="I57" s="1218"/>
      <c r="J57" s="1233"/>
      <c r="K57" s="1231">
        <v>100265</v>
      </c>
      <c r="L57" s="1232"/>
      <c r="M57" s="1218"/>
      <c r="N57" s="1233"/>
    </row>
    <row r="58" spans="1:14" s="768" customFormat="1" ht="18" customHeight="1">
      <c r="A58" s="917"/>
      <c r="B58" s="779"/>
      <c r="C58" s="784" t="s">
        <v>50</v>
      </c>
      <c r="D58" s="783" t="s">
        <v>366</v>
      </c>
      <c r="E58" s="782" t="s">
        <v>335</v>
      </c>
      <c r="F58" s="781" t="s">
        <v>365</v>
      </c>
      <c r="G58" s="1075">
        <v>43938</v>
      </c>
      <c r="H58" s="1202"/>
      <c r="I58" s="1203"/>
      <c r="J58" s="1204"/>
      <c r="K58" s="1075">
        <v>27531</v>
      </c>
      <c r="L58" s="1202"/>
      <c r="M58" s="1203"/>
      <c r="N58" s="1204"/>
    </row>
    <row r="59" spans="1:14" s="768" customFormat="1" ht="18" customHeight="1">
      <c r="A59" s="917"/>
      <c r="B59" s="779"/>
      <c r="C59" s="778"/>
      <c r="D59" s="1221" t="s">
        <v>364</v>
      </c>
      <c r="E59" s="1222" t="s">
        <v>335</v>
      </c>
      <c r="F59" s="1228" t="s">
        <v>362</v>
      </c>
      <c r="G59" s="1076">
        <v>6589</v>
      </c>
      <c r="H59" s="1205"/>
      <c r="I59" s="1209"/>
      <c r="J59" s="1207"/>
      <c r="K59" s="1076">
        <v>13796</v>
      </c>
      <c r="L59" s="1205"/>
      <c r="M59" s="1209"/>
      <c r="N59" s="1210"/>
    </row>
    <row r="60" spans="1:14" s="768" customFormat="1" ht="18" customHeight="1">
      <c r="A60" s="917"/>
      <c r="B60" s="779"/>
      <c r="C60" s="778" t="s">
        <v>373</v>
      </c>
      <c r="D60" s="777" t="s">
        <v>577</v>
      </c>
      <c r="E60" s="776" t="s">
        <v>335</v>
      </c>
      <c r="F60" s="739" t="s">
        <v>361</v>
      </c>
      <c r="G60" s="1077">
        <v>59239</v>
      </c>
      <c r="H60" s="1208"/>
      <c r="I60" s="1229"/>
      <c r="J60" s="1210"/>
      <c r="K60" s="1077">
        <v>55948</v>
      </c>
      <c r="L60" s="1208"/>
      <c r="M60" s="1229"/>
      <c r="N60" s="1210"/>
    </row>
    <row r="61" spans="1:14" s="768" customFormat="1" ht="18" customHeight="1">
      <c r="A61" s="917"/>
      <c r="B61" s="1234"/>
      <c r="C61" s="1235"/>
      <c r="D61" s="1236" t="s">
        <v>4</v>
      </c>
      <c r="E61" s="1237" t="s">
        <v>335</v>
      </c>
      <c r="F61" s="1238" t="s">
        <v>360</v>
      </c>
      <c r="G61" s="1239" t="s">
        <v>661</v>
      </c>
      <c r="H61" s="1240"/>
      <c r="I61" s="1206"/>
      <c r="J61" s="1241"/>
      <c r="K61" s="1239">
        <v>2990</v>
      </c>
      <c r="L61" s="1240"/>
      <c r="M61" s="1206"/>
      <c r="N61" s="1241"/>
    </row>
    <row r="62" spans="1:14" s="768" customFormat="1" ht="18" customHeight="1">
      <c r="A62" s="917"/>
      <c r="B62" s="1486" t="s">
        <v>574</v>
      </c>
      <c r="C62" s="1487"/>
      <c r="D62" s="1487"/>
      <c r="E62" s="764" t="s">
        <v>335</v>
      </c>
      <c r="F62" s="1230" t="s">
        <v>616</v>
      </c>
      <c r="G62" s="1231">
        <v>85811</v>
      </c>
      <c r="H62" s="1232"/>
      <c r="I62" s="1218"/>
      <c r="J62" s="1233"/>
      <c r="K62" s="1231">
        <v>103050</v>
      </c>
      <c r="L62" s="1232"/>
      <c r="M62" s="1218"/>
      <c r="N62" s="1233"/>
    </row>
    <row r="63" spans="1:14" s="768" customFormat="1" ht="18" customHeight="1">
      <c r="A63" s="917"/>
      <c r="B63" s="779"/>
      <c r="C63" s="784" t="s">
        <v>50</v>
      </c>
      <c r="D63" s="783" t="s">
        <v>366</v>
      </c>
      <c r="E63" s="782" t="s">
        <v>335</v>
      </c>
      <c r="F63" s="781" t="s">
        <v>365</v>
      </c>
      <c r="G63" s="1075">
        <v>8847</v>
      </c>
      <c r="H63" s="1202"/>
      <c r="I63" s="1203"/>
      <c r="J63" s="1204"/>
      <c r="K63" s="1075">
        <v>10391</v>
      </c>
      <c r="L63" s="1202"/>
      <c r="M63" s="1203"/>
      <c r="N63" s="1204"/>
    </row>
    <row r="64" spans="1:14" s="768" customFormat="1" ht="18" customHeight="1">
      <c r="A64" s="917"/>
      <c r="B64" s="779"/>
      <c r="C64" s="778"/>
      <c r="D64" s="1221" t="s">
        <v>364</v>
      </c>
      <c r="E64" s="1222" t="s">
        <v>335</v>
      </c>
      <c r="F64" s="1228" t="s">
        <v>362</v>
      </c>
      <c r="G64" s="1076">
        <v>21160</v>
      </c>
      <c r="H64" s="1205"/>
      <c r="I64" s="1209"/>
      <c r="J64" s="1207"/>
      <c r="K64" s="1076">
        <v>20262</v>
      </c>
      <c r="L64" s="1242"/>
      <c r="M64" s="1229"/>
      <c r="N64" s="1210"/>
    </row>
    <row r="65" spans="1:14" s="768" customFormat="1" ht="18" customHeight="1">
      <c r="A65" s="917"/>
      <c r="B65" s="779"/>
      <c r="C65" s="778" t="s">
        <v>373</v>
      </c>
      <c r="D65" s="777" t="s">
        <v>577</v>
      </c>
      <c r="E65" s="776" t="s">
        <v>335</v>
      </c>
      <c r="F65" s="739" t="s">
        <v>361</v>
      </c>
      <c r="G65" s="1077">
        <v>53867</v>
      </c>
      <c r="H65" s="1208"/>
      <c r="I65" s="1229"/>
      <c r="J65" s="1210"/>
      <c r="K65" s="1077">
        <v>68080</v>
      </c>
      <c r="L65" s="1208"/>
      <c r="M65" s="1209"/>
      <c r="N65" s="1210"/>
    </row>
    <row r="66" spans="1:14" s="768" customFormat="1" ht="18" customHeight="1" thickBot="1">
      <c r="A66" s="917"/>
      <c r="B66" s="774"/>
      <c r="C66" s="773"/>
      <c r="D66" s="772" t="s">
        <v>4</v>
      </c>
      <c r="E66" s="771" t="s">
        <v>335</v>
      </c>
      <c r="F66" s="770" t="s">
        <v>360</v>
      </c>
      <c r="G66" s="1078">
        <v>1937</v>
      </c>
      <c r="H66" s="1211"/>
      <c r="I66" s="1212"/>
      <c r="J66" s="1213"/>
      <c r="K66" s="1078">
        <v>4317</v>
      </c>
      <c r="L66" s="1211"/>
      <c r="M66" s="1212"/>
      <c r="N66" s="1213"/>
    </row>
    <row r="67" spans="1:14" ht="7.5" customHeight="1" thickBot="1">
      <c r="B67" s="757"/>
    </row>
    <row r="68" spans="1:14">
      <c r="B68" s="1480" t="s">
        <v>94</v>
      </c>
      <c r="C68" s="1481"/>
      <c r="D68" s="1481"/>
      <c r="E68" s="1276" t="s">
        <v>335</v>
      </c>
      <c r="F68" s="1277" t="s">
        <v>611</v>
      </c>
      <c r="G68" s="1278">
        <v>470322</v>
      </c>
      <c r="H68" s="1279"/>
      <c r="I68" s="1280"/>
      <c r="J68" s="1281"/>
      <c r="K68" s="1278">
        <v>505240</v>
      </c>
      <c r="L68" s="1279"/>
      <c r="M68" s="1280"/>
      <c r="N68" s="1281"/>
    </row>
    <row r="69" spans="1:14">
      <c r="B69" s="779"/>
      <c r="C69" s="1282" t="s">
        <v>50</v>
      </c>
      <c r="D69" s="783" t="s">
        <v>366</v>
      </c>
      <c r="E69" s="782" t="s">
        <v>335</v>
      </c>
      <c r="F69" s="781" t="s">
        <v>365</v>
      </c>
      <c r="G69" s="1075">
        <v>152098</v>
      </c>
      <c r="H69" s="1202"/>
      <c r="I69" s="1203"/>
      <c r="J69" s="1204"/>
      <c r="K69" s="1075">
        <v>140503</v>
      </c>
      <c r="L69" s="1202"/>
      <c r="M69" s="1203"/>
      <c r="N69" s="1204"/>
    </row>
    <row r="70" spans="1:14">
      <c r="B70" s="779"/>
      <c r="C70" s="778"/>
      <c r="D70" s="1221" t="s">
        <v>364</v>
      </c>
      <c r="E70" s="1222" t="s">
        <v>335</v>
      </c>
      <c r="F70" s="1228" t="s">
        <v>362</v>
      </c>
      <c r="G70" s="1076">
        <v>108280</v>
      </c>
      <c r="H70" s="1205"/>
      <c r="I70" s="1209"/>
      <c r="J70" s="1207"/>
      <c r="K70" s="1076">
        <v>130267</v>
      </c>
      <c r="L70" s="1242"/>
      <c r="M70" s="1229"/>
      <c r="N70" s="1210"/>
    </row>
    <row r="71" spans="1:14">
      <c r="B71" s="779"/>
      <c r="C71" s="778" t="s">
        <v>373</v>
      </c>
      <c r="D71" s="777" t="s">
        <v>577</v>
      </c>
      <c r="E71" s="776" t="s">
        <v>335</v>
      </c>
      <c r="F71" s="739" t="s">
        <v>361</v>
      </c>
      <c r="G71" s="1077">
        <v>195334</v>
      </c>
      <c r="H71" s="1208"/>
      <c r="I71" s="1229"/>
      <c r="J71" s="1210"/>
      <c r="K71" s="1077">
        <v>213998</v>
      </c>
      <c r="L71" s="1208"/>
      <c r="M71" s="1209"/>
      <c r="N71" s="1210"/>
    </row>
    <row r="72" spans="1:14" ht="18" thickBot="1">
      <c r="B72" s="1283"/>
      <c r="C72" s="1284"/>
      <c r="D72" s="772" t="s">
        <v>4</v>
      </c>
      <c r="E72" s="771" t="s">
        <v>335</v>
      </c>
      <c r="F72" s="770" t="s">
        <v>360</v>
      </c>
      <c r="G72" s="1078">
        <v>14611</v>
      </c>
      <c r="H72" s="1211"/>
      <c r="I72" s="1212"/>
      <c r="J72" s="1213"/>
      <c r="K72" s="1078">
        <v>20472</v>
      </c>
      <c r="L72" s="1211"/>
      <c r="M72" s="1212"/>
      <c r="N72" s="1213"/>
    </row>
    <row r="74" spans="1:14">
      <c r="C74" s="756" t="s">
        <v>658</v>
      </c>
    </row>
    <row r="75" spans="1:14">
      <c r="C75" s="756" t="s">
        <v>659</v>
      </c>
    </row>
    <row r="76" spans="1:14">
      <c r="C76" s="756" t="s">
        <v>656</v>
      </c>
    </row>
  </sheetData>
  <mergeCells count="27">
    <mergeCell ref="F23:F24"/>
    <mergeCell ref="D7:D8"/>
    <mergeCell ref="E7:E8"/>
    <mergeCell ref="F7:F8"/>
    <mergeCell ref="G7:J7"/>
    <mergeCell ref="K23:N23"/>
    <mergeCell ref="K7:N7"/>
    <mergeCell ref="D40:D41"/>
    <mergeCell ref="E40:E41"/>
    <mergeCell ref="F40:F41"/>
    <mergeCell ref="G40:J40"/>
    <mergeCell ref="K40:N40"/>
    <mergeCell ref="G23:J23"/>
    <mergeCell ref="B25:D25"/>
    <mergeCell ref="B28:D28"/>
    <mergeCell ref="B31:D31"/>
    <mergeCell ref="B9:D9"/>
    <mergeCell ref="B12:D12"/>
    <mergeCell ref="B15:D15"/>
    <mergeCell ref="D23:D24"/>
    <mergeCell ref="E23:E24"/>
    <mergeCell ref="B68:D68"/>
    <mergeCell ref="B42:D42"/>
    <mergeCell ref="B47:D47"/>
    <mergeCell ref="B62:D62"/>
    <mergeCell ref="B57:D57"/>
    <mergeCell ref="B52:D52"/>
  </mergeCells>
  <phoneticPr fontId="9"/>
  <printOptions horizontalCentered="1" verticalCentered="1"/>
  <pageMargins left="0" right="0" top="0" bottom="0" header="0.31496062992125984" footer="0.31496062992125984"/>
  <pageSetup paperSize="9" scale="4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showGridLines="0" view="pageBreakPreview" zoomScale="80" zoomScaleNormal="80" zoomScaleSheetLayoutView="80" workbookViewId="0">
      <selection activeCell="F1" sqref="F1:F1048576"/>
    </sheetView>
  </sheetViews>
  <sheetFormatPr defaultColWidth="13" defaultRowHeight="14.25"/>
  <cols>
    <col min="1" max="1" width="1.875" style="734" customWidth="1"/>
    <col min="2" max="2" width="1.625" style="734" customWidth="1"/>
    <col min="3" max="3" width="2.375" style="734" customWidth="1"/>
    <col min="4" max="4" width="28.75" style="734" customWidth="1"/>
    <col min="5" max="5" width="1.625" style="734" customWidth="1"/>
    <col min="6" max="6" width="38.125" style="734" customWidth="1"/>
    <col min="7" max="7" width="15.375" style="734" customWidth="1"/>
    <col min="8" max="10" width="15.5" style="734" customWidth="1"/>
    <col min="11" max="14" width="15.375" style="734" customWidth="1"/>
    <col min="15" max="16384" width="13" style="734"/>
  </cols>
  <sheetData>
    <row r="1" spans="1:14" s="751" customFormat="1" ht="19.5" customHeight="1">
      <c r="B1" s="754"/>
      <c r="C1" s="754" t="s">
        <v>632</v>
      </c>
      <c r="D1" s="753"/>
      <c r="E1" s="753"/>
      <c r="F1" s="753"/>
      <c r="G1" s="752"/>
      <c r="H1" s="752"/>
      <c r="I1" s="752"/>
      <c r="J1" s="752"/>
      <c r="K1" s="752"/>
      <c r="L1" s="752"/>
      <c r="M1" s="752"/>
      <c r="N1" s="752" t="s">
        <v>713</v>
      </c>
    </row>
    <row r="2" spans="1:14" s="733" customFormat="1" ht="15" customHeight="1">
      <c r="B2" s="749"/>
      <c r="C2" s="749"/>
    </row>
    <row r="3" spans="1:14" s="747" customFormat="1" ht="18" customHeight="1">
      <c r="B3" s="749"/>
      <c r="C3" s="749" t="s">
        <v>425</v>
      </c>
    </row>
    <row r="4" spans="1:14" s="733" customFormat="1" ht="9" customHeight="1">
      <c r="B4" s="749"/>
    </row>
    <row r="5" spans="1:14" ht="18" customHeight="1" thickBot="1">
      <c r="C5" s="734" t="s">
        <v>424</v>
      </c>
    </row>
    <row r="6" spans="1:14" ht="18" customHeight="1">
      <c r="C6" s="1500" t="s">
        <v>423</v>
      </c>
      <c r="D6" s="1501"/>
      <c r="E6" s="1504" t="s">
        <v>422</v>
      </c>
      <c r="F6" s="1506" t="s">
        <v>421</v>
      </c>
      <c r="G6" s="1497" t="s">
        <v>540</v>
      </c>
      <c r="H6" s="1498"/>
      <c r="I6" s="1498"/>
      <c r="J6" s="1499"/>
      <c r="K6" s="1497" t="s">
        <v>575</v>
      </c>
      <c r="L6" s="1498"/>
      <c r="M6" s="1498"/>
      <c r="N6" s="1499"/>
    </row>
    <row r="7" spans="1:14" ht="23.25" thickBot="1">
      <c r="C7" s="1502"/>
      <c r="D7" s="1503"/>
      <c r="E7" s="1505"/>
      <c r="F7" s="1507"/>
      <c r="G7" s="898" t="s">
        <v>541</v>
      </c>
      <c r="H7" s="897" t="s">
        <v>542</v>
      </c>
      <c r="I7" s="896" t="s">
        <v>543</v>
      </c>
      <c r="J7" s="1081" t="s">
        <v>709</v>
      </c>
      <c r="K7" s="898" t="s">
        <v>617</v>
      </c>
      <c r="L7" s="897" t="s">
        <v>710</v>
      </c>
      <c r="M7" s="920" t="s">
        <v>711</v>
      </c>
      <c r="N7" s="1081" t="s">
        <v>712</v>
      </c>
    </row>
    <row r="8" spans="1:14" ht="18" customHeight="1">
      <c r="A8" s="918"/>
      <c r="C8" s="886" t="s">
        <v>420</v>
      </c>
      <c r="D8" s="861"/>
      <c r="E8" s="860" t="s">
        <v>335</v>
      </c>
      <c r="F8" s="885" t="s">
        <v>419</v>
      </c>
      <c r="G8" s="884"/>
      <c r="H8" s="883"/>
      <c r="I8" s="882"/>
      <c r="J8" s="881"/>
      <c r="K8" s="884"/>
      <c r="L8" s="883"/>
      <c r="M8" s="921"/>
      <c r="N8" s="881"/>
    </row>
    <row r="9" spans="1:14" ht="18" customHeight="1">
      <c r="A9" s="918"/>
      <c r="B9" s="918"/>
      <c r="C9" s="816" t="s">
        <v>418</v>
      </c>
      <c r="D9" s="895"/>
      <c r="E9" s="833" t="s">
        <v>335</v>
      </c>
      <c r="F9" s="832" t="s">
        <v>417</v>
      </c>
      <c r="G9" s="894">
        <v>733315</v>
      </c>
      <c r="H9" s="1245"/>
      <c r="I9" s="1328"/>
      <c r="J9" s="893">
        <v>850450</v>
      </c>
      <c r="K9" s="894">
        <v>787596</v>
      </c>
      <c r="L9" s="1245"/>
      <c r="M9" s="1246"/>
      <c r="N9" s="1247"/>
    </row>
    <row r="10" spans="1:14" ht="18" customHeight="1">
      <c r="A10" s="918"/>
      <c r="B10" s="918"/>
      <c r="C10" s="816"/>
      <c r="D10" s="876" t="s">
        <v>585</v>
      </c>
      <c r="E10" s="830" t="s">
        <v>335</v>
      </c>
      <c r="F10" s="829" t="s">
        <v>675</v>
      </c>
      <c r="G10" s="875">
        <v>194211</v>
      </c>
      <c r="H10" s="1248"/>
      <c r="I10" s="1329"/>
      <c r="J10" s="874">
        <v>190070</v>
      </c>
      <c r="K10" s="875">
        <v>194270</v>
      </c>
      <c r="L10" s="1248"/>
      <c r="M10" s="1249"/>
      <c r="N10" s="1250"/>
    </row>
    <row r="11" spans="1:14" ht="18" customHeight="1">
      <c r="A11" s="918"/>
      <c r="B11" s="918"/>
      <c r="C11" s="816"/>
      <c r="D11" s="828" t="s">
        <v>586</v>
      </c>
      <c r="E11" s="827" t="s">
        <v>335</v>
      </c>
      <c r="F11" s="826" t="s">
        <v>676</v>
      </c>
      <c r="G11" s="843">
        <v>363737</v>
      </c>
      <c r="H11" s="1149"/>
      <c r="I11" s="1147"/>
      <c r="J11" s="842">
        <v>485363</v>
      </c>
      <c r="K11" s="843">
        <v>403535</v>
      </c>
      <c r="L11" s="1149"/>
      <c r="M11" s="1151"/>
      <c r="N11" s="1150"/>
    </row>
    <row r="12" spans="1:14" ht="18" customHeight="1">
      <c r="A12" s="918"/>
      <c r="B12" s="918"/>
      <c r="C12" s="816"/>
      <c r="D12" s="828" t="s">
        <v>587</v>
      </c>
      <c r="E12" s="827" t="s">
        <v>335</v>
      </c>
      <c r="F12" s="826" t="s">
        <v>677</v>
      </c>
      <c r="G12" s="843">
        <v>80814</v>
      </c>
      <c r="H12" s="1149"/>
      <c r="I12" s="1147"/>
      <c r="J12" s="842">
        <v>81948</v>
      </c>
      <c r="K12" s="843">
        <v>84118</v>
      </c>
      <c r="L12" s="1149"/>
      <c r="M12" s="1151"/>
      <c r="N12" s="1150"/>
    </row>
    <row r="13" spans="1:14" ht="18" customHeight="1">
      <c r="A13" s="918"/>
      <c r="B13" s="918"/>
      <c r="C13" s="816"/>
      <c r="D13" s="828" t="s">
        <v>588</v>
      </c>
      <c r="E13" s="827" t="s">
        <v>335</v>
      </c>
      <c r="F13" s="826" t="s">
        <v>679</v>
      </c>
      <c r="G13" s="843">
        <v>17334</v>
      </c>
      <c r="H13" s="1149"/>
      <c r="I13" s="1147"/>
      <c r="J13" s="842">
        <v>21543</v>
      </c>
      <c r="K13" s="843">
        <v>20674</v>
      </c>
      <c r="L13" s="1149"/>
      <c r="M13" s="1151"/>
      <c r="N13" s="1150"/>
    </row>
    <row r="14" spans="1:14" ht="18" customHeight="1">
      <c r="A14" s="918"/>
      <c r="B14" s="918"/>
      <c r="C14" s="816"/>
      <c r="D14" s="828" t="s">
        <v>589</v>
      </c>
      <c r="E14" s="827" t="s">
        <v>335</v>
      </c>
      <c r="F14" s="826" t="s">
        <v>678</v>
      </c>
      <c r="G14" s="843">
        <v>12448</v>
      </c>
      <c r="H14" s="1149"/>
      <c r="I14" s="1147"/>
      <c r="J14" s="842">
        <v>11895</v>
      </c>
      <c r="K14" s="843">
        <v>14212</v>
      </c>
      <c r="L14" s="1149"/>
      <c r="M14" s="1151"/>
      <c r="N14" s="1150"/>
    </row>
    <row r="15" spans="1:14" ht="18" customHeight="1">
      <c r="A15" s="918"/>
      <c r="B15" s="918"/>
      <c r="C15" s="824"/>
      <c r="D15" s="823" t="s">
        <v>590</v>
      </c>
      <c r="E15" s="822" t="s">
        <v>335</v>
      </c>
      <c r="F15" s="821" t="s">
        <v>680</v>
      </c>
      <c r="G15" s="818">
        <v>64771</v>
      </c>
      <c r="H15" s="1251"/>
      <c r="I15" s="1252"/>
      <c r="J15" s="817">
        <v>59631</v>
      </c>
      <c r="K15" s="818">
        <v>70787</v>
      </c>
      <c r="L15" s="1251"/>
      <c r="M15" s="1252"/>
      <c r="N15" s="1253"/>
    </row>
    <row r="16" spans="1:14" ht="18" customHeight="1">
      <c r="A16" s="918"/>
      <c r="B16" s="918"/>
      <c r="C16" s="866" t="s">
        <v>591</v>
      </c>
      <c r="D16" s="865"/>
      <c r="E16" s="814" t="s">
        <v>335</v>
      </c>
      <c r="F16" s="813" t="s">
        <v>636</v>
      </c>
      <c r="G16" s="812">
        <v>1394333</v>
      </c>
      <c r="H16" s="1254"/>
      <c r="I16" s="1330"/>
      <c r="J16" s="811">
        <v>1419752</v>
      </c>
      <c r="K16" s="812">
        <v>1455906</v>
      </c>
      <c r="L16" s="1254"/>
      <c r="M16" s="1246"/>
      <c r="N16" s="1255"/>
    </row>
    <row r="17" spans="1:14" ht="18" customHeight="1">
      <c r="A17" s="918"/>
      <c r="B17" s="918"/>
      <c r="C17" s="816"/>
      <c r="D17" s="831" t="s">
        <v>592</v>
      </c>
      <c r="E17" s="830" t="s">
        <v>335</v>
      </c>
      <c r="F17" s="829" t="s">
        <v>681</v>
      </c>
      <c r="G17" s="890">
        <v>324096</v>
      </c>
      <c r="H17" s="1256"/>
      <c r="I17" s="1331"/>
      <c r="J17" s="889">
        <v>348398</v>
      </c>
      <c r="K17" s="890">
        <v>348420</v>
      </c>
      <c r="L17" s="1256"/>
      <c r="M17" s="1249"/>
      <c r="N17" s="1257"/>
    </row>
    <row r="18" spans="1:14" ht="18" customHeight="1">
      <c r="A18" s="918"/>
      <c r="B18" s="918"/>
      <c r="C18" s="816"/>
      <c r="D18" s="878" t="s">
        <v>9</v>
      </c>
      <c r="E18" s="827" t="s">
        <v>335</v>
      </c>
      <c r="F18" s="826" t="s">
        <v>682</v>
      </c>
      <c r="G18" s="843">
        <v>346835</v>
      </c>
      <c r="H18" s="1149"/>
      <c r="I18" s="1147"/>
      <c r="J18" s="842">
        <v>335887</v>
      </c>
      <c r="K18" s="843">
        <v>345913</v>
      </c>
      <c r="L18" s="1149"/>
      <c r="M18" s="1151"/>
      <c r="N18" s="1150"/>
    </row>
    <row r="19" spans="1:14" ht="18" customHeight="1">
      <c r="A19" s="918"/>
      <c r="B19" s="918"/>
      <c r="C19" s="816"/>
      <c r="D19" s="878" t="s">
        <v>593</v>
      </c>
      <c r="E19" s="827" t="s">
        <v>335</v>
      </c>
      <c r="F19" s="826" t="s">
        <v>683</v>
      </c>
      <c r="G19" s="843">
        <v>431545</v>
      </c>
      <c r="H19" s="1149"/>
      <c r="I19" s="1147"/>
      <c r="J19" s="842">
        <v>431412</v>
      </c>
      <c r="K19" s="843">
        <v>434616</v>
      </c>
      <c r="L19" s="1149"/>
      <c r="M19" s="1151"/>
      <c r="N19" s="1150"/>
    </row>
    <row r="20" spans="1:14" ht="18" customHeight="1">
      <c r="A20" s="918"/>
      <c r="B20" s="918"/>
      <c r="C20" s="816"/>
      <c r="D20" s="878" t="s">
        <v>594</v>
      </c>
      <c r="E20" s="827" t="s">
        <v>335</v>
      </c>
      <c r="F20" s="826" t="s">
        <v>684</v>
      </c>
      <c r="G20" s="843">
        <v>28179</v>
      </c>
      <c r="H20" s="1149"/>
      <c r="I20" s="1147"/>
      <c r="J20" s="842">
        <v>27384</v>
      </c>
      <c r="K20" s="843">
        <v>27244</v>
      </c>
      <c r="L20" s="1149"/>
      <c r="M20" s="1151"/>
      <c r="N20" s="1150"/>
    </row>
    <row r="21" spans="1:14" ht="18" customHeight="1">
      <c r="A21" s="918"/>
      <c r="B21" s="918"/>
      <c r="C21" s="816"/>
      <c r="D21" s="878" t="s">
        <v>647</v>
      </c>
      <c r="E21" s="827" t="s">
        <v>335</v>
      </c>
      <c r="F21" s="826" t="s">
        <v>685</v>
      </c>
      <c r="G21" s="843">
        <v>5930</v>
      </c>
      <c r="H21" s="1149"/>
      <c r="I21" s="1147"/>
      <c r="J21" s="842">
        <v>6831</v>
      </c>
      <c r="K21" s="843">
        <v>6596</v>
      </c>
      <c r="L21" s="1149"/>
      <c r="M21" s="1151"/>
      <c r="N21" s="1150"/>
    </row>
    <row r="22" spans="1:14" ht="18" customHeight="1">
      <c r="A22" s="918"/>
      <c r="B22" s="918"/>
      <c r="C22" s="816"/>
      <c r="D22" s="878" t="s">
        <v>589</v>
      </c>
      <c r="E22" s="827" t="s">
        <v>335</v>
      </c>
      <c r="F22" s="826" t="s">
        <v>678</v>
      </c>
      <c r="G22" s="843">
        <v>111251</v>
      </c>
      <c r="H22" s="1149"/>
      <c r="I22" s="1147"/>
      <c r="J22" s="842">
        <v>138223</v>
      </c>
      <c r="K22" s="843">
        <v>165405</v>
      </c>
      <c r="L22" s="1149"/>
      <c r="M22" s="1151"/>
      <c r="N22" s="1150"/>
    </row>
    <row r="23" spans="1:14" ht="18" customHeight="1">
      <c r="A23" s="918"/>
      <c r="B23" s="918"/>
      <c r="C23" s="1074"/>
      <c r="D23" s="878" t="s">
        <v>635</v>
      </c>
      <c r="E23" s="827" t="s">
        <v>335</v>
      </c>
      <c r="F23" s="826" t="s">
        <v>686</v>
      </c>
      <c r="G23" s="843">
        <v>111970</v>
      </c>
      <c r="H23" s="1149"/>
      <c r="I23" s="1147"/>
      <c r="J23" s="842">
        <v>95757</v>
      </c>
      <c r="K23" s="843">
        <v>89467</v>
      </c>
      <c r="L23" s="1149"/>
      <c r="M23" s="1151"/>
      <c r="N23" s="1150"/>
    </row>
    <row r="24" spans="1:14" ht="18" customHeight="1">
      <c r="A24" s="918"/>
      <c r="B24" s="918"/>
      <c r="C24" s="824"/>
      <c r="D24" s="892" t="s">
        <v>595</v>
      </c>
      <c r="E24" s="822" t="s">
        <v>335</v>
      </c>
      <c r="F24" s="821" t="s">
        <v>687</v>
      </c>
      <c r="G24" s="835">
        <v>34527</v>
      </c>
      <c r="H24" s="1258"/>
      <c r="I24" s="1332"/>
      <c r="J24" s="891">
        <v>35860</v>
      </c>
      <c r="K24" s="835">
        <v>38245</v>
      </c>
      <c r="L24" s="1258"/>
      <c r="M24" s="1252"/>
      <c r="N24" s="1259"/>
    </row>
    <row r="25" spans="1:14" ht="18" customHeight="1" thickBot="1">
      <c r="A25" s="918"/>
      <c r="B25" s="918"/>
      <c r="C25" s="810" t="s">
        <v>416</v>
      </c>
      <c r="D25" s="809"/>
      <c r="E25" s="808" t="s">
        <v>335</v>
      </c>
      <c r="F25" s="807" t="s">
        <v>415</v>
      </c>
      <c r="G25" s="888">
        <v>2127648</v>
      </c>
      <c r="H25" s="1260"/>
      <c r="I25" s="1333"/>
      <c r="J25" s="887">
        <v>2270203</v>
      </c>
      <c r="K25" s="888">
        <v>2243502</v>
      </c>
      <c r="L25" s="1260"/>
      <c r="M25" s="1261"/>
      <c r="N25" s="1262"/>
    </row>
    <row r="26" spans="1:14" ht="18" customHeight="1">
      <c r="A26" s="918"/>
      <c r="C26" s="886" t="s">
        <v>414</v>
      </c>
      <c r="D26" s="861"/>
      <c r="E26" s="860" t="s">
        <v>335</v>
      </c>
      <c r="F26" s="885" t="s">
        <v>413</v>
      </c>
      <c r="G26" s="884"/>
      <c r="H26" s="883"/>
      <c r="I26" s="882"/>
      <c r="J26" s="881"/>
      <c r="K26" s="884"/>
      <c r="L26" s="883"/>
      <c r="M26" s="919"/>
      <c r="N26" s="881"/>
    </row>
    <row r="27" spans="1:14" ht="18" customHeight="1">
      <c r="A27" s="918"/>
      <c r="B27" s="918"/>
      <c r="C27" s="816" t="s">
        <v>412</v>
      </c>
      <c r="D27" s="834"/>
      <c r="E27" s="833" t="s">
        <v>335</v>
      </c>
      <c r="F27" s="832" t="s">
        <v>606</v>
      </c>
      <c r="G27" s="880">
        <v>644683</v>
      </c>
      <c r="H27" s="1263"/>
      <c r="I27" s="1334"/>
      <c r="J27" s="879">
        <v>707217</v>
      </c>
      <c r="K27" s="880">
        <v>637795</v>
      </c>
      <c r="L27" s="1263"/>
      <c r="M27" s="1246"/>
      <c r="N27" s="1264"/>
    </row>
    <row r="28" spans="1:14" ht="18" customHeight="1">
      <c r="A28" s="918"/>
      <c r="B28" s="918"/>
      <c r="C28" s="816"/>
      <c r="D28" s="876" t="s">
        <v>596</v>
      </c>
      <c r="E28" s="830" t="s">
        <v>335</v>
      </c>
      <c r="F28" s="829" t="s">
        <v>688</v>
      </c>
      <c r="G28" s="875">
        <v>263536</v>
      </c>
      <c r="H28" s="1248"/>
      <c r="I28" s="1329"/>
      <c r="J28" s="874">
        <v>307885</v>
      </c>
      <c r="K28" s="875">
        <v>269162</v>
      </c>
      <c r="L28" s="1248"/>
      <c r="M28" s="1249"/>
      <c r="N28" s="1250"/>
    </row>
    <row r="29" spans="1:14" ht="18" customHeight="1">
      <c r="A29" s="918"/>
      <c r="B29" s="918"/>
      <c r="C29" s="816"/>
      <c r="D29" s="828" t="s">
        <v>597</v>
      </c>
      <c r="E29" s="827" t="s">
        <v>335</v>
      </c>
      <c r="F29" s="826" t="s">
        <v>689</v>
      </c>
      <c r="G29" s="843">
        <v>199140</v>
      </c>
      <c r="H29" s="1149"/>
      <c r="I29" s="1147"/>
      <c r="J29" s="842">
        <v>213791</v>
      </c>
      <c r="K29" s="843">
        <v>216128</v>
      </c>
      <c r="L29" s="1149"/>
      <c r="M29" s="1151"/>
      <c r="N29" s="1150"/>
    </row>
    <row r="30" spans="1:14" ht="18" customHeight="1">
      <c r="A30" s="918"/>
      <c r="B30" s="918"/>
      <c r="C30" s="816"/>
      <c r="D30" s="878" t="s">
        <v>600</v>
      </c>
      <c r="E30" s="827" t="s">
        <v>335</v>
      </c>
      <c r="F30" s="826" t="s">
        <v>690</v>
      </c>
      <c r="G30" s="843">
        <v>126066</v>
      </c>
      <c r="H30" s="1149"/>
      <c r="I30" s="1147"/>
      <c r="J30" s="842">
        <v>97413</v>
      </c>
      <c r="K30" s="843">
        <v>96359</v>
      </c>
      <c r="L30" s="1149"/>
      <c r="M30" s="1151"/>
      <c r="N30" s="1150"/>
    </row>
    <row r="31" spans="1:14" ht="18" customHeight="1">
      <c r="A31" s="918"/>
      <c r="B31" s="918"/>
      <c r="C31" s="816"/>
      <c r="D31" s="878" t="s">
        <v>599</v>
      </c>
      <c r="E31" s="827" t="s">
        <v>335</v>
      </c>
      <c r="F31" s="826" t="s">
        <v>691</v>
      </c>
      <c r="G31" s="843">
        <v>4677</v>
      </c>
      <c r="H31" s="1149"/>
      <c r="I31" s="1147"/>
      <c r="J31" s="842">
        <v>23111</v>
      </c>
      <c r="K31" s="843">
        <v>3690</v>
      </c>
      <c r="L31" s="1149"/>
      <c r="M31" s="1151"/>
      <c r="N31" s="1150"/>
    </row>
    <row r="32" spans="1:14" ht="18" customHeight="1">
      <c r="A32" s="918"/>
      <c r="B32" s="918"/>
      <c r="C32" s="816"/>
      <c r="D32" s="828" t="s">
        <v>601</v>
      </c>
      <c r="E32" s="827" t="s">
        <v>335</v>
      </c>
      <c r="F32" s="826" t="s">
        <v>692</v>
      </c>
      <c r="G32" s="843">
        <v>12113</v>
      </c>
      <c r="H32" s="1149"/>
      <c r="I32" s="1147"/>
      <c r="J32" s="842">
        <v>26213</v>
      </c>
      <c r="K32" s="843">
        <v>13423</v>
      </c>
      <c r="L32" s="1149"/>
      <c r="M32" s="1151"/>
      <c r="N32" s="1150"/>
    </row>
    <row r="33" spans="1:14" ht="18" customHeight="1">
      <c r="A33" s="918"/>
      <c r="B33" s="918"/>
      <c r="C33" s="877"/>
      <c r="D33" s="828" t="s">
        <v>603</v>
      </c>
      <c r="E33" s="827" t="s">
        <v>335</v>
      </c>
      <c r="F33" s="826" t="s">
        <v>693</v>
      </c>
      <c r="G33" s="843">
        <v>3883</v>
      </c>
      <c r="H33" s="1149"/>
      <c r="I33" s="1147"/>
      <c r="J33" s="842">
        <v>7935</v>
      </c>
      <c r="K33" s="843">
        <v>5667</v>
      </c>
      <c r="L33" s="1149"/>
      <c r="M33" s="1151"/>
      <c r="N33" s="1150"/>
    </row>
    <row r="34" spans="1:14" ht="18" customHeight="1">
      <c r="A34" s="918"/>
      <c r="B34" s="918"/>
      <c r="C34" s="1243"/>
      <c r="D34" s="841" t="s">
        <v>604</v>
      </c>
      <c r="E34" s="840" t="s">
        <v>335</v>
      </c>
      <c r="F34" s="839" t="s">
        <v>694</v>
      </c>
      <c r="G34" s="838">
        <v>35269</v>
      </c>
      <c r="H34" s="1179"/>
      <c r="I34" s="1178"/>
      <c r="J34" s="837">
        <v>30870</v>
      </c>
      <c r="K34" s="838">
        <v>33368</v>
      </c>
      <c r="L34" s="1179"/>
      <c r="M34" s="1252"/>
      <c r="N34" s="1180"/>
    </row>
    <row r="35" spans="1:14" ht="18" customHeight="1">
      <c r="A35" s="918"/>
      <c r="B35" s="918"/>
      <c r="C35" s="1244" t="s">
        <v>605</v>
      </c>
      <c r="D35" s="865"/>
      <c r="E35" s="814" t="s">
        <v>335</v>
      </c>
      <c r="F35" s="813" t="s">
        <v>410</v>
      </c>
      <c r="G35" s="864">
        <v>672489</v>
      </c>
      <c r="H35" s="1265"/>
      <c r="I35" s="1335"/>
      <c r="J35" s="863">
        <v>702479</v>
      </c>
      <c r="K35" s="864">
        <v>705251</v>
      </c>
      <c r="L35" s="1265"/>
      <c r="M35" s="1246"/>
      <c r="N35" s="1266"/>
    </row>
    <row r="36" spans="1:14" ht="18" customHeight="1">
      <c r="A36" s="918"/>
      <c r="B36" s="918"/>
      <c r="C36" s="816"/>
      <c r="D36" s="876" t="s">
        <v>598</v>
      </c>
      <c r="E36" s="830" t="s">
        <v>335</v>
      </c>
      <c r="F36" s="829" t="s">
        <v>690</v>
      </c>
      <c r="G36" s="875">
        <v>433741</v>
      </c>
      <c r="H36" s="1248"/>
      <c r="I36" s="1329"/>
      <c r="J36" s="874">
        <v>468860</v>
      </c>
      <c r="K36" s="875">
        <v>466210</v>
      </c>
      <c r="L36" s="1248"/>
      <c r="M36" s="1249"/>
      <c r="N36" s="1250"/>
    </row>
    <row r="37" spans="1:14" ht="18" customHeight="1">
      <c r="A37" s="918"/>
      <c r="B37" s="918"/>
      <c r="C37" s="816"/>
      <c r="D37" s="828" t="s">
        <v>599</v>
      </c>
      <c r="E37" s="827" t="s">
        <v>335</v>
      </c>
      <c r="F37" s="826" t="s">
        <v>691</v>
      </c>
      <c r="G37" s="870">
        <v>9041</v>
      </c>
      <c r="H37" s="1182"/>
      <c r="I37" s="1146"/>
      <c r="J37" s="869">
        <v>10936</v>
      </c>
      <c r="K37" s="870">
        <v>13954</v>
      </c>
      <c r="L37" s="1182"/>
      <c r="M37" s="1151"/>
      <c r="N37" s="1183"/>
    </row>
    <row r="38" spans="1:14" ht="18" customHeight="1">
      <c r="A38" s="918"/>
      <c r="B38" s="918"/>
      <c r="C38" s="816"/>
      <c r="D38" s="828" t="s">
        <v>607</v>
      </c>
      <c r="E38" s="827" t="s">
        <v>335</v>
      </c>
      <c r="F38" s="873" t="s">
        <v>695</v>
      </c>
      <c r="G38" s="870">
        <v>192729</v>
      </c>
      <c r="H38" s="1182"/>
      <c r="I38" s="1146"/>
      <c r="J38" s="869">
        <v>199849</v>
      </c>
      <c r="K38" s="870">
        <v>202089</v>
      </c>
      <c r="L38" s="1182"/>
      <c r="M38" s="1151"/>
      <c r="N38" s="1183"/>
    </row>
    <row r="39" spans="1:14" ht="18" customHeight="1">
      <c r="A39" s="918"/>
      <c r="B39" s="918"/>
      <c r="C39" s="816"/>
      <c r="D39" s="828" t="s">
        <v>602</v>
      </c>
      <c r="E39" s="827" t="s">
        <v>335</v>
      </c>
      <c r="F39" s="826" t="s">
        <v>693</v>
      </c>
      <c r="G39" s="843">
        <v>2417</v>
      </c>
      <c r="H39" s="1149"/>
      <c r="I39" s="1147"/>
      <c r="J39" s="842">
        <v>3208</v>
      </c>
      <c r="K39" s="843">
        <v>3250</v>
      </c>
      <c r="L39" s="1149"/>
      <c r="M39" s="1151"/>
      <c r="N39" s="1150"/>
    </row>
    <row r="40" spans="1:14" ht="18" customHeight="1">
      <c r="A40" s="918"/>
      <c r="B40" s="918"/>
      <c r="C40" s="1074"/>
      <c r="D40" s="828" t="s">
        <v>608</v>
      </c>
      <c r="E40" s="827" t="s">
        <v>335</v>
      </c>
      <c r="F40" s="826" t="s">
        <v>696</v>
      </c>
      <c r="G40" s="843">
        <v>23862</v>
      </c>
      <c r="H40" s="1149"/>
      <c r="I40" s="1147"/>
      <c r="J40" s="842">
        <v>7710</v>
      </c>
      <c r="K40" s="843">
        <v>6837</v>
      </c>
      <c r="L40" s="1149"/>
      <c r="M40" s="1151"/>
      <c r="N40" s="1150"/>
    </row>
    <row r="41" spans="1:14" ht="18" customHeight="1">
      <c r="A41" s="918"/>
      <c r="B41" s="918"/>
      <c r="C41" s="836"/>
      <c r="D41" s="823" t="s">
        <v>609</v>
      </c>
      <c r="E41" s="822" t="s">
        <v>335</v>
      </c>
      <c r="F41" s="821" t="s">
        <v>697</v>
      </c>
      <c r="G41" s="868">
        <v>10700</v>
      </c>
      <c r="H41" s="1267"/>
      <c r="I41" s="1336"/>
      <c r="J41" s="867">
        <v>11916</v>
      </c>
      <c r="K41" s="868">
        <v>12909</v>
      </c>
      <c r="L41" s="1267"/>
      <c r="M41" s="1252"/>
      <c r="N41" s="1268"/>
    </row>
    <row r="42" spans="1:14" ht="18" customHeight="1" thickBot="1">
      <c r="A42" s="918"/>
      <c r="B42" s="918"/>
      <c r="C42" s="866" t="s">
        <v>408</v>
      </c>
      <c r="D42" s="865"/>
      <c r="E42" s="814" t="s">
        <v>335</v>
      </c>
      <c r="F42" s="813" t="s">
        <v>407</v>
      </c>
      <c r="G42" s="864">
        <v>1317172</v>
      </c>
      <c r="H42" s="1265"/>
      <c r="I42" s="1335"/>
      <c r="J42" s="863">
        <v>1409696</v>
      </c>
      <c r="K42" s="864">
        <v>1343046</v>
      </c>
      <c r="L42" s="1265"/>
      <c r="M42" s="1261"/>
      <c r="N42" s="1266"/>
    </row>
    <row r="43" spans="1:14" ht="18" customHeight="1">
      <c r="A43" s="918"/>
      <c r="C43" s="862" t="s">
        <v>637</v>
      </c>
      <c r="D43" s="861"/>
      <c r="E43" s="860" t="s">
        <v>335</v>
      </c>
      <c r="F43" s="859" t="s">
        <v>761</v>
      </c>
      <c r="G43" s="858"/>
      <c r="H43" s="857"/>
      <c r="I43" s="856"/>
      <c r="J43" s="855"/>
      <c r="K43" s="858"/>
      <c r="L43" s="857"/>
      <c r="M43" s="919"/>
      <c r="N43" s="855"/>
    </row>
    <row r="44" spans="1:14" ht="18" customHeight="1">
      <c r="A44" s="918"/>
      <c r="B44" s="918"/>
      <c r="C44" s="866" t="s">
        <v>699</v>
      </c>
      <c r="D44" s="1402"/>
      <c r="E44" s="854" t="s">
        <v>335</v>
      </c>
      <c r="F44" s="853" t="s">
        <v>702</v>
      </c>
      <c r="G44" s="852">
        <v>779915</v>
      </c>
      <c r="H44" s="1404"/>
      <c r="I44" s="1405"/>
      <c r="J44" s="851">
        <v>826179</v>
      </c>
      <c r="K44" s="852">
        <v>867050</v>
      </c>
      <c r="L44" s="1404"/>
      <c r="M44" s="1406"/>
      <c r="N44" s="1407"/>
    </row>
    <row r="45" spans="1:14" ht="18" customHeight="1">
      <c r="A45" s="918"/>
      <c r="B45" s="918"/>
      <c r="C45" s="1074"/>
      <c r="D45" s="850" t="s">
        <v>406</v>
      </c>
      <c r="E45" s="849" t="s">
        <v>335</v>
      </c>
      <c r="F45" s="848" t="s">
        <v>704</v>
      </c>
      <c r="G45" s="847">
        <v>142520</v>
      </c>
      <c r="H45" s="1269"/>
      <c r="I45" s="1337"/>
      <c r="J45" s="846">
        <v>142520</v>
      </c>
      <c r="K45" s="847">
        <v>142520</v>
      </c>
      <c r="L45" s="1269"/>
      <c r="M45" s="1403"/>
      <c r="N45" s="1270"/>
    </row>
    <row r="46" spans="1:14" ht="18" customHeight="1">
      <c r="A46" s="918"/>
      <c r="B46" s="918"/>
      <c r="C46" s="1074"/>
      <c r="D46" s="828" t="s">
        <v>405</v>
      </c>
      <c r="E46" s="827" t="s">
        <v>335</v>
      </c>
      <c r="F46" s="826" t="s">
        <v>705</v>
      </c>
      <c r="G46" s="843">
        <v>118549</v>
      </c>
      <c r="H46" s="1149"/>
      <c r="I46" s="1147"/>
      <c r="J46" s="842">
        <v>116193</v>
      </c>
      <c r="K46" s="843">
        <v>116205</v>
      </c>
      <c r="L46" s="1149"/>
      <c r="M46" s="1151"/>
      <c r="N46" s="1150"/>
    </row>
    <row r="47" spans="1:14" ht="18" customHeight="1">
      <c r="A47" s="918"/>
      <c r="B47" s="918"/>
      <c r="C47" s="1074"/>
      <c r="D47" s="841" t="s">
        <v>404</v>
      </c>
      <c r="E47" s="827" t="s">
        <v>335</v>
      </c>
      <c r="F47" s="839" t="s">
        <v>706</v>
      </c>
      <c r="G47" s="838">
        <v>472325</v>
      </c>
      <c r="H47" s="1179"/>
      <c r="I47" s="1178"/>
      <c r="J47" s="837">
        <v>528601</v>
      </c>
      <c r="K47" s="838">
        <v>543120</v>
      </c>
      <c r="L47" s="1179"/>
      <c r="M47" s="1151"/>
      <c r="N47" s="1180"/>
    </row>
    <row r="48" spans="1:14" ht="18" customHeight="1">
      <c r="A48" s="918"/>
      <c r="B48" s="918"/>
      <c r="C48" s="1074"/>
      <c r="D48" s="841" t="s">
        <v>403</v>
      </c>
      <c r="E48" s="840" t="s">
        <v>335</v>
      </c>
      <c r="F48" s="839" t="s">
        <v>707</v>
      </c>
      <c r="G48" s="1354">
        <v>-1</v>
      </c>
      <c r="H48" s="1179"/>
      <c r="I48" s="1178"/>
      <c r="J48" s="1353">
        <v>-1</v>
      </c>
      <c r="K48" s="1354">
        <v>-1</v>
      </c>
      <c r="L48" s="1179"/>
      <c r="M48" s="1151"/>
      <c r="N48" s="1180"/>
    </row>
    <row r="49" spans="1:14" ht="18" customHeight="1">
      <c r="A49" s="918"/>
      <c r="B49" s="918"/>
      <c r="C49" s="836"/>
      <c r="D49" s="823" t="s">
        <v>610</v>
      </c>
      <c r="E49" s="822" t="s">
        <v>335</v>
      </c>
      <c r="F49" s="821" t="s">
        <v>708</v>
      </c>
      <c r="G49" s="835">
        <v>46521</v>
      </c>
      <c r="H49" s="1258"/>
      <c r="I49" s="1332"/>
      <c r="J49" s="817">
        <v>38865</v>
      </c>
      <c r="K49" s="818">
        <v>65206</v>
      </c>
      <c r="L49" s="1251"/>
      <c r="M49" s="1252"/>
      <c r="N49" s="1253"/>
    </row>
    <row r="50" spans="1:14" ht="18" customHeight="1">
      <c r="A50" s="918"/>
      <c r="B50" s="918"/>
      <c r="C50" s="816" t="s">
        <v>638</v>
      </c>
      <c r="D50" s="815"/>
      <c r="E50" s="814" t="s">
        <v>335</v>
      </c>
      <c r="F50" s="813" t="s">
        <v>703</v>
      </c>
      <c r="G50" s="812">
        <v>30561</v>
      </c>
      <c r="H50" s="1254"/>
      <c r="I50" s="1330"/>
      <c r="J50" s="811">
        <v>34327</v>
      </c>
      <c r="K50" s="812">
        <v>33407</v>
      </c>
      <c r="L50" s="1254"/>
      <c r="M50" s="1246"/>
      <c r="N50" s="1255"/>
    </row>
    <row r="51" spans="1:14" ht="18" customHeight="1" thickBot="1">
      <c r="A51" s="918"/>
      <c r="B51" s="918"/>
      <c r="C51" s="810" t="s">
        <v>639</v>
      </c>
      <c r="D51" s="809"/>
      <c r="E51" s="808" t="s">
        <v>335</v>
      </c>
      <c r="F51" s="807" t="s">
        <v>402</v>
      </c>
      <c r="G51" s="806">
        <v>810476</v>
      </c>
      <c r="H51" s="1271"/>
      <c r="I51" s="1338"/>
      <c r="J51" s="805">
        <v>860506</v>
      </c>
      <c r="K51" s="806">
        <v>900457</v>
      </c>
      <c r="L51" s="1271"/>
      <c r="M51" s="1261"/>
      <c r="N51" s="1272"/>
    </row>
    <row r="52" spans="1:14" ht="18" customHeight="1" thickBot="1">
      <c r="A52" s="918"/>
      <c r="B52" s="918"/>
      <c r="C52" s="804" t="s">
        <v>640</v>
      </c>
      <c r="D52" s="803"/>
      <c r="E52" s="802" t="s">
        <v>335</v>
      </c>
      <c r="F52" s="801" t="s">
        <v>762</v>
      </c>
      <c r="G52" s="800">
        <v>2127648</v>
      </c>
      <c r="H52" s="1273"/>
      <c r="I52" s="1339"/>
      <c r="J52" s="799">
        <v>2270203</v>
      </c>
      <c r="K52" s="800">
        <v>2243502</v>
      </c>
      <c r="L52" s="1273"/>
      <c r="M52" s="1274"/>
      <c r="N52" s="1275"/>
    </row>
    <row r="54" spans="1:14">
      <c r="C54" s="899"/>
    </row>
  </sheetData>
  <mergeCells count="5">
    <mergeCell ref="G6:J6"/>
    <mergeCell ref="K6:N6"/>
    <mergeCell ref="C6:D7"/>
    <mergeCell ref="E6:E7"/>
    <mergeCell ref="F6:F7"/>
  </mergeCells>
  <phoneticPr fontId="17"/>
  <printOptions horizontalCentered="1" verticalCentered="1"/>
  <pageMargins left="0" right="0" top="0" bottom="0" header="0.31496062992125984" footer="0.31496062992125984"/>
  <pageSetup paperSize="9" scale="67" firstPageNumber="4" orientation="landscape" r:id="rId1"/>
  <headerFooter alignWithMargins="0"/>
  <rowBreaks count="1" manualBreakCount="1">
    <brk id="25" min="2" max="33" man="1"/>
  </rowBreaks>
  <colBreaks count="1" manualBreakCount="1">
    <brk id="5" max="8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view="pageBreakPreview" zoomScale="70" zoomScaleNormal="85" zoomScaleSheetLayoutView="70" workbookViewId="0"/>
  </sheetViews>
  <sheetFormatPr defaultColWidth="13" defaultRowHeight="14.25"/>
  <cols>
    <col min="1" max="1" width="3.875" style="734" customWidth="1"/>
    <col min="2" max="2" width="2.25" style="734" customWidth="1"/>
    <col min="3" max="3" width="31" style="734" customWidth="1"/>
    <col min="4" max="4" width="1.625" style="734" customWidth="1"/>
    <col min="5" max="5" width="41.875" style="734" customWidth="1"/>
    <col min="6" max="13" width="15.25" style="734" customWidth="1"/>
    <col min="14" max="16384" width="13" style="734"/>
  </cols>
  <sheetData>
    <row r="1" spans="1:13" s="751" customFormat="1" ht="19.5" customHeight="1">
      <c r="B1" s="754"/>
      <c r="C1" s="754" t="s">
        <v>632</v>
      </c>
      <c r="D1" s="753"/>
      <c r="E1" s="753"/>
      <c r="F1" s="752"/>
      <c r="G1" s="752"/>
      <c r="H1" s="752"/>
      <c r="I1" s="752"/>
      <c r="J1" s="752"/>
      <c r="K1" s="752"/>
      <c r="L1" s="752"/>
      <c r="M1" s="752" t="s">
        <v>539</v>
      </c>
    </row>
    <row r="2" spans="1:13" s="733" customFormat="1" ht="15" customHeight="1">
      <c r="B2" s="749"/>
      <c r="C2" s="749"/>
      <c r="F2" s="734"/>
      <c r="G2" s="796"/>
      <c r="H2" s="796"/>
      <c r="I2" s="796"/>
      <c r="J2" s="796"/>
      <c r="K2" s="796"/>
      <c r="L2" s="796"/>
      <c r="M2" s="796"/>
    </row>
    <row r="3" spans="1:13" s="747" customFormat="1" ht="18" customHeight="1">
      <c r="B3" s="749"/>
      <c r="C3" s="749" t="s">
        <v>443</v>
      </c>
      <c r="F3" s="798"/>
      <c r="G3" s="798"/>
      <c r="H3" s="798"/>
    </row>
    <row r="4" spans="1:13" s="733" customFormat="1" ht="9" customHeight="1">
      <c r="B4" s="749"/>
    </row>
    <row r="5" spans="1:13" ht="18" customHeight="1" thickBot="1">
      <c r="C5" s="734" t="s">
        <v>424</v>
      </c>
    </row>
    <row r="6" spans="1:13" ht="18" customHeight="1">
      <c r="C6" s="1508" t="s">
        <v>442</v>
      </c>
      <c r="D6" s="1510" t="s">
        <v>422</v>
      </c>
      <c r="E6" s="1512" t="s">
        <v>421</v>
      </c>
      <c r="F6" s="1497" t="s">
        <v>579</v>
      </c>
      <c r="G6" s="1498"/>
      <c r="H6" s="1498"/>
      <c r="I6" s="1499"/>
      <c r="J6" s="1497" t="s">
        <v>575</v>
      </c>
      <c r="K6" s="1498"/>
      <c r="L6" s="1498"/>
      <c r="M6" s="1499"/>
    </row>
    <row r="7" spans="1:13" ht="36.75" customHeight="1" thickBot="1">
      <c r="C7" s="1509"/>
      <c r="D7" s="1511"/>
      <c r="E7" s="1513"/>
      <c r="F7" s="914" t="s">
        <v>354</v>
      </c>
      <c r="G7" s="797" t="s">
        <v>401</v>
      </c>
      <c r="H7" s="741" t="s">
        <v>441</v>
      </c>
      <c r="I7" s="916" t="s">
        <v>359</v>
      </c>
      <c r="J7" s="914" t="s">
        <v>354</v>
      </c>
      <c r="K7" s="797" t="s">
        <v>353</v>
      </c>
      <c r="L7" s="915" t="s">
        <v>358</v>
      </c>
      <c r="M7" s="740" t="s">
        <v>440</v>
      </c>
    </row>
    <row r="8" spans="1:13" ht="18" customHeight="1">
      <c r="A8" s="918"/>
      <c r="B8" s="918"/>
      <c r="C8" s="913" t="s">
        <v>439</v>
      </c>
      <c r="D8" s="912" t="s">
        <v>335</v>
      </c>
      <c r="E8" s="911" t="s">
        <v>438</v>
      </c>
      <c r="F8" s="910">
        <v>470322</v>
      </c>
      <c r="G8" s="1285"/>
      <c r="H8" s="1285"/>
      <c r="I8" s="909">
        <v>2039690</v>
      </c>
      <c r="J8" s="908">
        <v>505240</v>
      </c>
      <c r="K8" s="1285"/>
      <c r="L8" s="1286"/>
      <c r="M8" s="1287"/>
    </row>
    <row r="9" spans="1:13" ht="18" customHeight="1">
      <c r="A9" s="918"/>
      <c r="B9" s="918"/>
      <c r="C9" s="906" t="s">
        <v>5</v>
      </c>
      <c r="D9" s="905" t="s">
        <v>335</v>
      </c>
      <c r="E9" s="826" t="s">
        <v>437</v>
      </c>
      <c r="F9" s="845">
        <v>355263</v>
      </c>
      <c r="G9" s="1147"/>
      <c r="H9" s="1147"/>
      <c r="I9" s="844">
        <v>1535535</v>
      </c>
      <c r="J9" s="843">
        <v>378416</v>
      </c>
      <c r="K9" s="1147"/>
      <c r="L9" s="1288"/>
      <c r="M9" s="1289"/>
    </row>
    <row r="10" spans="1:13" ht="18" customHeight="1">
      <c r="A10" s="918"/>
      <c r="B10" s="918"/>
      <c r="C10" s="906" t="s">
        <v>436</v>
      </c>
      <c r="D10" s="905" t="s">
        <v>335</v>
      </c>
      <c r="E10" s="826" t="s">
        <v>435</v>
      </c>
      <c r="F10" s="845">
        <v>115059</v>
      </c>
      <c r="G10" s="1147"/>
      <c r="H10" s="1147"/>
      <c r="I10" s="844">
        <v>504155</v>
      </c>
      <c r="J10" s="843">
        <v>126824</v>
      </c>
      <c r="K10" s="1147"/>
      <c r="L10" s="1288"/>
      <c r="M10" s="1289"/>
    </row>
    <row r="11" spans="1:13" ht="18" customHeight="1">
      <c r="A11" s="918"/>
      <c r="B11" s="918"/>
      <c r="C11" s="906" t="s">
        <v>434</v>
      </c>
      <c r="D11" s="905" t="s">
        <v>335</v>
      </c>
      <c r="E11" s="826" t="s">
        <v>433</v>
      </c>
      <c r="F11" s="845">
        <v>88754</v>
      </c>
      <c r="G11" s="1147"/>
      <c r="H11" s="1147"/>
      <c r="I11" s="844">
        <v>381035</v>
      </c>
      <c r="J11" s="843">
        <v>97683</v>
      </c>
      <c r="K11" s="1147"/>
      <c r="L11" s="1288"/>
      <c r="M11" s="1289"/>
    </row>
    <row r="12" spans="1:13" ht="18" customHeight="1">
      <c r="A12" s="918"/>
      <c r="B12" s="918"/>
      <c r="C12" s="907" t="s">
        <v>12</v>
      </c>
      <c r="D12" s="905" t="s">
        <v>335</v>
      </c>
      <c r="E12" s="826" t="s">
        <v>432</v>
      </c>
      <c r="F12" s="845">
        <v>33012</v>
      </c>
      <c r="G12" s="1147"/>
      <c r="H12" s="1147"/>
      <c r="I12" s="844">
        <v>145378</v>
      </c>
      <c r="J12" s="843">
        <v>35871</v>
      </c>
      <c r="K12" s="1147"/>
      <c r="L12" s="1288"/>
      <c r="M12" s="1289"/>
    </row>
    <row r="13" spans="1:13" ht="18" customHeight="1">
      <c r="A13" s="918"/>
      <c r="B13" s="918"/>
      <c r="C13" s="907" t="s">
        <v>13</v>
      </c>
      <c r="D13" s="905" t="s">
        <v>335</v>
      </c>
      <c r="E13" s="826" t="s">
        <v>431</v>
      </c>
      <c r="F13" s="845">
        <v>3104</v>
      </c>
      <c r="G13" s="1147"/>
      <c r="H13" s="1147"/>
      <c r="I13" s="844">
        <v>14595</v>
      </c>
      <c r="J13" s="843">
        <v>3075</v>
      </c>
      <c r="K13" s="1147"/>
      <c r="L13" s="1288"/>
      <c r="M13" s="1289"/>
    </row>
    <row r="14" spans="1:13" ht="18" customHeight="1">
      <c r="A14" s="918"/>
      <c r="B14" s="918"/>
      <c r="C14" s="907" t="s">
        <v>15</v>
      </c>
      <c r="D14" s="905" t="s">
        <v>335</v>
      </c>
      <c r="E14" s="826" t="s">
        <v>430</v>
      </c>
      <c r="F14" s="845">
        <v>52638</v>
      </c>
      <c r="G14" s="1147"/>
      <c r="H14" s="1147"/>
      <c r="I14" s="844">
        <v>221062</v>
      </c>
      <c r="J14" s="843">
        <v>58737</v>
      </c>
      <c r="K14" s="1147"/>
      <c r="L14" s="1288"/>
      <c r="M14" s="1289"/>
    </row>
    <row r="15" spans="1:13" ht="18" customHeight="1">
      <c r="A15" s="918"/>
      <c r="B15" s="918"/>
      <c r="C15" s="906" t="s">
        <v>429</v>
      </c>
      <c r="D15" s="905" t="s">
        <v>335</v>
      </c>
      <c r="E15" s="826" t="s">
        <v>428</v>
      </c>
      <c r="F15" s="845">
        <v>26305</v>
      </c>
      <c r="G15" s="1147"/>
      <c r="H15" s="1147"/>
      <c r="I15" s="844">
        <v>123120</v>
      </c>
      <c r="J15" s="843">
        <v>29141</v>
      </c>
      <c r="K15" s="1147"/>
      <c r="L15" s="1288"/>
      <c r="M15" s="1289"/>
    </row>
    <row r="16" spans="1:13" ht="18" customHeight="1">
      <c r="A16" s="918"/>
      <c r="B16" s="918"/>
      <c r="C16" s="906" t="s">
        <v>580</v>
      </c>
      <c r="D16" s="905" t="s">
        <v>335</v>
      </c>
      <c r="E16" s="826" t="s">
        <v>663</v>
      </c>
      <c r="F16" s="819">
        <v>2064</v>
      </c>
      <c r="G16" s="1151"/>
      <c r="H16" s="1151"/>
      <c r="I16" s="825">
        <v>5867</v>
      </c>
      <c r="J16" s="820">
        <v>2381</v>
      </c>
      <c r="K16" s="1151"/>
      <c r="L16" s="1290"/>
      <c r="M16" s="1289"/>
    </row>
    <row r="17" spans="1:13" ht="18" customHeight="1">
      <c r="A17" s="918"/>
      <c r="B17" s="918"/>
      <c r="C17" s="906" t="s">
        <v>581</v>
      </c>
      <c r="D17" s="905" t="s">
        <v>335</v>
      </c>
      <c r="E17" s="826" t="s">
        <v>665</v>
      </c>
      <c r="F17" s="819">
        <v>1563</v>
      </c>
      <c r="G17" s="1151"/>
      <c r="H17" s="1151"/>
      <c r="I17" s="825">
        <v>7193</v>
      </c>
      <c r="J17" s="820">
        <v>1499</v>
      </c>
      <c r="K17" s="1151"/>
      <c r="L17" s="1290"/>
      <c r="M17" s="1289"/>
    </row>
    <row r="18" spans="1:13" ht="18" customHeight="1">
      <c r="A18" s="918"/>
      <c r="B18" s="918"/>
      <c r="C18" s="906" t="s">
        <v>582</v>
      </c>
      <c r="D18" s="905" t="s">
        <v>335</v>
      </c>
      <c r="E18" s="826" t="s">
        <v>666</v>
      </c>
      <c r="F18" s="872">
        <v>134</v>
      </c>
      <c r="G18" s="1146"/>
      <c r="H18" s="1146"/>
      <c r="I18" s="871">
        <v>909</v>
      </c>
      <c r="J18" s="870">
        <v>181</v>
      </c>
      <c r="K18" s="1146"/>
      <c r="L18" s="1291"/>
      <c r="M18" s="1289"/>
    </row>
    <row r="19" spans="1:13" ht="18" customHeight="1">
      <c r="A19" s="918"/>
      <c r="B19" s="918"/>
      <c r="C19" s="906" t="s">
        <v>583</v>
      </c>
      <c r="D19" s="905" t="s">
        <v>335</v>
      </c>
      <c r="E19" s="826" t="s">
        <v>427</v>
      </c>
      <c r="F19" s="819">
        <v>26940</v>
      </c>
      <c r="G19" s="1151"/>
      <c r="H19" s="1151"/>
      <c r="I19" s="825">
        <v>122704</v>
      </c>
      <c r="J19" s="820">
        <v>30204</v>
      </c>
      <c r="K19" s="1151"/>
      <c r="L19" s="1290"/>
      <c r="M19" s="1152"/>
    </row>
    <row r="20" spans="1:13" ht="18" customHeight="1">
      <c r="A20" s="918"/>
      <c r="B20" s="918"/>
      <c r="C20" s="1073" t="s">
        <v>584</v>
      </c>
      <c r="D20" s="905" t="s">
        <v>335</v>
      </c>
      <c r="E20" s="826" t="s">
        <v>426</v>
      </c>
      <c r="F20" s="819">
        <v>9484</v>
      </c>
      <c r="G20" s="1151"/>
      <c r="H20" s="1151"/>
      <c r="I20" s="825">
        <v>37013</v>
      </c>
      <c r="J20" s="820">
        <v>9215</v>
      </c>
      <c r="K20" s="1151"/>
      <c r="L20" s="1290"/>
      <c r="M20" s="1289"/>
    </row>
    <row r="21" spans="1:13" ht="18" customHeight="1">
      <c r="A21" s="918"/>
      <c r="B21" s="918"/>
      <c r="C21" s="906" t="s">
        <v>641</v>
      </c>
      <c r="D21" s="905" t="s">
        <v>335</v>
      </c>
      <c r="E21" s="826" t="s">
        <v>667</v>
      </c>
      <c r="F21" s="819">
        <v>17455</v>
      </c>
      <c r="G21" s="1151"/>
      <c r="H21" s="1151"/>
      <c r="I21" s="825">
        <v>85691</v>
      </c>
      <c r="J21" s="820">
        <v>20989</v>
      </c>
      <c r="K21" s="1151"/>
      <c r="L21" s="1290"/>
      <c r="M21" s="1289"/>
    </row>
    <row r="22" spans="1:13" ht="18" customHeight="1">
      <c r="A22" s="918"/>
      <c r="B22" s="918"/>
      <c r="C22" s="907" t="s">
        <v>648</v>
      </c>
      <c r="D22" s="905" t="s">
        <v>335</v>
      </c>
      <c r="E22" s="826" t="s">
        <v>720</v>
      </c>
      <c r="F22" s="819">
        <v>16907</v>
      </c>
      <c r="G22" s="1151"/>
      <c r="H22" s="1151"/>
      <c r="I22" s="825">
        <v>82392</v>
      </c>
      <c r="J22" s="820">
        <v>20809</v>
      </c>
      <c r="K22" s="1151"/>
      <c r="L22" s="1290"/>
      <c r="M22" s="1289"/>
    </row>
    <row r="23" spans="1:13" ht="18" customHeight="1" thickBot="1">
      <c r="A23" s="918"/>
      <c r="B23" s="918"/>
      <c r="C23" s="1350" t="s">
        <v>642</v>
      </c>
      <c r="D23" s="904" t="s">
        <v>335</v>
      </c>
      <c r="E23" s="903" t="s">
        <v>721</v>
      </c>
      <c r="F23" s="902">
        <v>548</v>
      </c>
      <c r="G23" s="1292"/>
      <c r="H23" s="1292"/>
      <c r="I23" s="901">
        <v>3299</v>
      </c>
      <c r="J23" s="900">
        <v>180</v>
      </c>
      <c r="K23" s="1292"/>
      <c r="L23" s="1293"/>
      <c r="M23" s="1294"/>
    </row>
    <row r="43" spans="3:3">
      <c r="C43" s="899"/>
    </row>
    <row r="44" spans="3:3">
      <c r="C44" s="899"/>
    </row>
  </sheetData>
  <mergeCells count="5">
    <mergeCell ref="C6:C7"/>
    <mergeCell ref="D6:D7"/>
    <mergeCell ref="E6:E7"/>
    <mergeCell ref="F6:I6"/>
    <mergeCell ref="J6:M6"/>
  </mergeCells>
  <phoneticPr fontId="9"/>
  <printOptions horizontalCentered="1" verticalCentered="1"/>
  <pageMargins left="0" right="0" top="0" bottom="0" header="0.31496062992125984" footer="0.31496062992125984"/>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view="pageBreakPreview" zoomScale="70" zoomScaleNormal="85" zoomScaleSheetLayoutView="70" workbookViewId="0"/>
  </sheetViews>
  <sheetFormatPr defaultColWidth="13" defaultRowHeight="14.25"/>
  <cols>
    <col min="1" max="1" width="3.875" style="734" customWidth="1"/>
    <col min="2" max="2" width="2.25" style="734" customWidth="1"/>
    <col min="3" max="3" width="31" style="734" customWidth="1"/>
    <col min="4" max="4" width="1.625" style="734" customWidth="1"/>
    <col min="5" max="5" width="41.875" style="734" customWidth="1"/>
    <col min="6" max="13" width="16.25" style="734" customWidth="1"/>
    <col min="14" max="16384" width="13" style="734"/>
  </cols>
  <sheetData>
    <row r="1" spans="1:13" s="751" customFormat="1" ht="19.5" customHeight="1">
      <c r="B1" s="754"/>
      <c r="C1" s="754" t="s">
        <v>632</v>
      </c>
      <c r="D1" s="753"/>
      <c r="E1" s="753"/>
      <c r="F1" s="752"/>
      <c r="G1" s="752"/>
      <c r="H1" s="752"/>
      <c r="I1" s="752"/>
      <c r="J1" s="752"/>
      <c r="K1" s="752"/>
      <c r="L1" s="752"/>
      <c r="M1" s="752" t="s">
        <v>539</v>
      </c>
    </row>
    <row r="2" spans="1:13" s="733" customFormat="1" ht="15" customHeight="1">
      <c r="B2" s="749"/>
      <c r="C2" s="749"/>
      <c r="F2" s="734"/>
      <c r="G2" s="796"/>
      <c r="H2" s="796"/>
      <c r="I2" s="796"/>
      <c r="J2" s="796"/>
      <c r="K2" s="796"/>
      <c r="L2" s="796"/>
      <c r="M2" s="796"/>
    </row>
    <row r="3" spans="1:13" s="747" customFormat="1" ht="18" customHeight="1">
      <c r="B3" s="749"/>
      <c r="C3" s="749" t="s">
        <v>443</v>
      </c>
      <c r="F3" s="798"/>
      <c r="G3" s="798"/>
      <c r="H3" s="798"/>
    </row>
    <row r="4" spans="1:13" s="733" customFormat="1" ht="9" customHeight="1">
      <c r="B4" s="749"/>
    </row>
    <row r="5" spans="1:13" ht="18" customHeight="1" thickBot="1">
      <c r="C5" s="734" t="s">
        <v>424</v>
      </c>
    </row>
    <row r="6" spans="1:13" ht="18" customHeight="1">
      <c r="C6" s="1508" t="s">
        <v>442</v>
      </c>
      <c r="D6" s="1510" t="s">
        <v>422</v>
      </c>
      <c r="E6" s="1512" t="s">
        <v>421</v>
      </c>
      <c r="F6" s="1497" t="s">
        <v>579</v>
      </c>
      <c r="G6" s="1498"/>
      <c r="H6" s="1498"/>
      <c r="I6" s="1499"/>
      <c r="J6" s="1497" t="s">
        <v>575</v>
      </c>
      <c r="K6" s="1498"/>
      <c r="L6" s="1498"/>
      <c r="M6" s="1499"/>
    </row>
    <row r="7" spans="1:13" ht="36.75" customHeight="1" thickBot="1">
      <c r="C7" s="1509"/>
      <c r="D7" s="1511"/>
      <c r="E7" s="1513"/>
      <c r="F7" s="914" t="s">
        <v>445</v>
      </c>
      <c r="G7" s="797" t="s">
        <v>650</v>
      </c>
      <c r="H7" s="741" t="s">
        <v>444</v>
      </c>
      <c r="I7" s="916" t="s">
        <v>446</v>
      </c>
      <c r="J7" s="914" t="s">
        <v>445</v>
      </c>
      <c r="K7" s="797" t="s">
        <v>650</v>
      </c>
      <c r="L7" s="915" t="s">
        <v>444</v>
      </c>
      <c r="M7" s="740" t="s">
        <v>446</v>
      </c>
    </row>
    <row r="8" spans="1:13" ht="18" customHeight="1">
      <c r="A8" s="918"/>
      <c r="B8" s="918"/>
      <c r="C8" s="913" t="s">
        <v>439</v>
      </c>
      <c r="D8" s="912" t="s">
        <v>335</v>
      </c>
      <c r="E8" s="911" t="s">
        <v>668</v>
      </c>
      <c r="F8" s="910">
        <v>470322</v>
      </c>
      <c r="G8" s="1285"/>
      <c r="H8" s="1285"/>
      <c r="I8" s="1351"/>
      <c r="J8" s="908">
        <v>505240</v>
      </c>
      <c r="K8" s="1285"/>
      <c r="L8" s="1286"/>
      <c r="M8" s="1287"/>
    </row>
    <row r="9" spans="1:13" ht="18" customHeight="1">
      <c r="A9" s="918"/>
      <c r="B9" s="918"/>
      <c r="C9" s="906" t="s">
        <v>5</v>
      </c>
      <c r="D9" s="905" t="s">
        <v>335</v>
      </c>
      <c r="E9" s="826" t="s">
        <v>669</v>
      </c>
      <c r="F9" s="845">
        <v>355263</v>
      </c>
      <c r="G9" s="1147"/>
      <c r="H9" s="1147"/>
      <c r="I9" s="1148"/>
      <c r="J9" s="843">
        <v>378416</v>
      </c>
      <c r="K9" s="1147"/>
      <c r="L9" s="1288"/>
      <c r="M9" s="1289"/>
    </row>
    <row r="10" spans="1:13" ht="18" customHeight="1">
      <c r="A10" s="918"/>
      <c r="B10" s="918"/>
      <c r="C10" s="906" t="s">
        <v>436</v>
      </c>
      <c r="D10" s="905" t="s">
        <v>335</v>
      </c>
      <c r="E10" s="826" t="s">
        <v>670</v>
      </c>
      <c r="F10" s="845">
        <v>115059</v>
      </c>
      <c r="G10" s="1147"/>
      <c r="H10" s="1147"/>
      <c r="I10" s="1148"/>
      <c r="J10" s="843">
        <v>126824</v>
      </c>
      <c r="K10" s="1147"/>
      <c r="L10" s="1288"/>
      <c r="M10" s="1289"/>
    </row>
    <row r="11" spans="1:13" ht="18" customHeight="1">
      <c r="A11" s="918"/>
      <c r="B11" s="918"/>
      <c r="C11" s="906" t="s">
        <v>434</v>
      </c>
      <c r="D11" s="905" t="s">
        <v>335</v>
      </c>
      <c r="E11" s="826" t="s">
        <v>671</v>
      </c>
      <c r="F11" s="845">
        <v>88754</v>
      </c>
      <c r="G11" s="1147"/>
      <c r="H11" s="1147"/>
      <c r="I11" s="1148"/>
      <c r="J11" s="843">
        <v>97683</v>
      </c>
      <c r="K11" s="1147"/>
      <c r="L11" s="1288"/>
      <c r="M11" s="1289"/>
    </row>
    <row r="12" spans="1:13" ht="18" customHeight="1">
      <c r="A12" s="918"/>
      <c r="B12" s="918"/>
      <c r="C12" s="907" t="s">
        <v>12</v>
      </c>
      <c r="D12" s="905" t="s">
        <v>335</v>
      </c>
      <c r="E12" s="826" t="s">
        <v>432</v>
      </c>
      <c r="F12" s="845">
        <v>33012</v>
      </c>
      <c r="G12" s="1147"/>
      <c r="H12" s="1147"/>
      <c r="I12" s="1148"/>
      <c r="J12" s="843">
        <v>35871</v>
      </c>
      <c r="K12" s="1147"/>
      <c r="L12" s="1288"/>
      <c r="M12" s="1289"/>
    </row>
    <row r="13" spans="1:13" ht="18" customHeight="1">
      <c r="A13" s="918"/>
      <c r="B13" s="918"/>
      <c r="C13" s="907" t="s">
        <v>13</v>
      </c>
      <c r="D13" s="905" t="s">
        <v>335</v>
      </c>
      <c r="E13" s="826" t="s">
        <v>431</v>
      </c>
      <c r="F13" s="845">
        <v>3104</v>
      </c>
      <c r="G13" s="1147"/>
      <c r="H13" s="1147"/>
      <c r="I13" s="1148"/>
      <c r="J13" s="843">
        <v>3075</v>
      </c>
      <c r="K13" s="1147"/>
      <c r="L13" s="1288"/>
      <c r="M13" s="1289"/>
    </row>
    <row r="14" spans="1:13" ht="18" customHeight="1">
      <c r="A14" s="918"/>
      <c r="B14" s="918"/>
      <c r="C14" s="907" t="s">
        <v>15</v>
      </c>
      <c r="D14" s="905" t="s">
        <v>335</v>
      </c>
      <c r="E14" s="826" t="s">
        <v>430</v>
      </c>
      <c r="F14" s="845">
        <v>52638</v>
      </c>
      <c r="G14" s="1147"/>
      <c r="H14" s="1147"/>
      <c r="I14" s="1148"/>
      <c r="J14" s="843">
        <v>58737</v>
      </c>
      <c r="K14" s="1147"/>
      <c r="L14" s="1288"/>
      <c r="M14" s="1289"/>
    </row>
    <row r="15" spans="1:13" ht="18" customHeight="1">
      <c r="A15" s="918"/>
      <c r="B15" s="918"/>
      <c r="C15" s="906" t="s">
        <v>429</v>
      </c>
      <c r="D15" s="905" t="s">
        <v>335</v>
      </c>
      <c r="E15" s="826" t="s">
        <v>672</v>
      </c>
      <c r="F15" s="845">
        <v>26305</v>
      </c>
      <c r="G15" s="1147"/>
      <c r="H15" s="1147"/>
      <c r="I15" s="1148"/>
      <c r="J15" s="843">
        <v>29141</v>
      </c>
      <c r="K15" s="1147"/>
      <c r="L15" s="1288"/>
      <c r="M15" s="1289"/>
    </row>
    <row r="16" spans="1:13" ht="18" customHeight="1">
      <c r="A16" s="918"/>
      <c r="B16" s="918"/>
      <c r="C16" s="906" t="s">
        <v>580</v>
      </c>
      <c r="D16" s="905" t="s">
        <v>335</v>
      </c>
      <c r="E16" s="826" t="s">
        <v>662</v>
      </c>
      <c r="F16" s="819">
        <v>2064</v>
      </c>
      <c r="G16" s="1151"/>
      <c r="H16" s="1151"/>
      <c r="I16" s="1152"/>
      <c r="J16" s="820">
        <v>2381</v>
      </c>
      <c r="K16" s="1151"/>
      <c r="L16" s="1290"/>
      <c r="M16" s="1289"/>
    </row>
    <row r="17" spans="1:13" ht="18" customHeight="1">
      <c r="A17" s="918"/>
      <c r="B17" s="918"/>
      <c r="C17" s="906" t="s">
        <v>581</v>
      </c>
      <c r="D17" s="905" t="s">
        <v>335</v>
      </c>
      <c r="E17" s="826" t="s">
        <v>664</v>
      </c>
      <c r="F17" s="819">
        <v>1563</v>
      </c>
      <c r="G17" s="1151"/>
      <c r="H17" s="1151"/>
      <c r="I17" s="1152"/>
      <c r="J17" s="820">
        <v>1499</v>
      </c>
      <c r="K17" s="1151"/>
      <c r="L17" s="1290"/>
      <c r="M17" s="1289"/>
    </row>
    <row r="18" spans="1:13" ht="18" customHeight="1">
      <c r="A18" s="918"/>
      <c r="B18" s="918"/>
      <c r="C18" s="906" t="s">
        <v>582</v>
      </c>
      <c r="D18" s="905" t="s">
        <v>335</v>
      </c>
      <c r="E18" s="826" t="s">
        <v>666</v>
      </c>
      <c r="F18" s="872">
        <v>134</v>
      </c>
      <c r="G18" s="1146"/>
      <c r="H18" s="1146"/>
      <c r="I18" s="1181"/>
      <c r="J18" s="870">
        <v>181</v>
      </c>
      <c r="K18" s="1146"/>
      <c r="L18" s="1291"/>
      <c r="M18" s="1289"/>
    </row>
    <row r="19" spans="1:13" ht="18" customHeight="1">
      <c r="A19" s="918"/>
      <c r="B19" s="918"/>
      <c r="C19" s="906" t="s">
        <v>583</v>
      </c>
      <c r="D19" s="905" t="s">
        <v>335</v>
      </c>
      <c r="E19" s="826" t="s">
        <v>673</v>
      </c>
      <c r="F19" s="819">
        <v>26940</v>
      </c>
      <c r="G19" s="1151"/>
      <c r="H19" s="1151"/>
      <c r="I19" s="1152"/>
      <c r="J19" s="820">
        <v>30204</v>
      </c>
      <c r="K19" s="1151"/>
      <c r="L19" s="1290"/>
      <c r="M19" s="1152"/>
    </row>
    <row r="20" spans="1:13" ht="18" customHeight="1">
      <c r="A20" s="918"/>
      <c r="B20" s="918"/>
      <c r="C20" s="1073" t="s">
        <v>584</v>
      </c>
      <c r="D20" s="905" t="s">
        <v>335</v>
      </c>
      <c r="E20" s="826" t="s">
        <v>674</v>
      </c>
      <c r="F20" s="819">
        <v>9484</v>
      </c>
      <c r="G20" s="1151"/>
      <c r="H20" s="1151"/>
      <c r="I20" s="1152"/>
      <c r="J20" s="820">
        <v>9215</v>
      </c>
      <c r="K20" s="1151"/>
      <c r="L20" s="1290"/>
      <c r="M20" s="1289"/>
    </row>
    <row r="21" spans="1:13" ht="18" customHeight="1">
      <c r="A21" s="918"/>
      <c r="B21" s="918"/>
      <c r="C21" s="906" t="s">
        <v>641</v>
      </c>
      <c r="D21" s="905" t="s">
        <v>335</v>
      </c>
      <c r="E21" s="826" t="s">
        <v>701</v>
      </c>
      <c r="F21" s="819">
        <v>17455</v>
      </c>
      <c r="G21" s="1151"/>
      <c r="H21" s="1151"/>
      <c r="I21" s="1152"/>
      <c r="J21" s="820">
        <v>20989</v>
      </c>
      <c r="K21" s="1151"/>
      <c r="L21" s="1290"/>
      <c r="M21" s="1289"/>
    </row>
    <row r="22" spans="1:13" ht="18" customHeight="1">
      <c r="A22" s="918"/>
      <c r="B22" s="918"/>
      <c r="C22" s="907" t="s">
        <v>648</v>
      </c>
      <c r="D22" s="905" t="s">
        <v>335</v>
      </c>
      <c r="E22" s="826" t="s">
        <v>720</v>
      </c>
      <c r="F22" s="819">
        <v>16907</v>
      </c>
      <c r="G22" s="1151"/>
      <c r="H22" s="1151"/>
      <c r="I22" s="1152"/>
      <c r="J22" s="820">
        <v>20809</v>
      </c>
      <c r="K22" s="1151"/>
      <c r="L22" s="1290"/>
      <c r="M22" s="1289"/>
    </row>
    <row r="23" spans="1:13" ht="18" customHeight="1" thickBot="1">
      <c r="A23" s="918"/>
      <c r="B23" s="918"/>
      <c r="C23" s="1350" t="s">
        <v>642</v>
      </c>
      <c r="D23" s="904" t="s">
        <v>335</v>
      </c>
      <c r="E23" s="903" t="s">
        <v>750</v>
      </c>
      <c r="F23" s="902">
        <v>548</v>
      </c>
      <c r="G23" s="1292"/>
      <c r="H23" s="1292"/>
      <c r="I23" s="1352"/>
      <c r="J23" s="900">
        <v>180</v>
      </c>
      <c r="K23" s="1292"/>
      <c r="L23" s="1293"/>
      <c r="M23" s="1294"/>
    </row>
    <row r="43" spans="3:3">
      <c r="C43" s="899"/>
    </row>
    <row r="44" spans="3:3">
      <c r="C44" s="899"/>
    </row>
  </sheetData>
  <mergeCells count="5">
    <mergeCell ref="C6:C7"/>
    <mergeCell ref="D6:D7"/>
    <mergeCell ref="E6:E7"/>
    <mergeCell ref="F6:I6"/>
    <mergeCell ref="J6:M6"/>
  </mergeCells>
  <phoneticPr fontId="9"/>
  <printOptions horizontalCentered="1" verticalCentered="1"/>
  <pageMargins left="0" right="0" top="0" bottom="0" header="0.31496062992125984" footer="0.31496062992125984"/>
  <pageSetup paperSize="9"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
  <sheetViews>
    <sheetView workbookViewId="0"/>
  </sheetViews>
  <sheetFormatPr defaultRowHeight="13.5"/>
  <sheetData/>
  <phoneticPr fontId="9"/>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view="pageBreakPreview" zoomScale="75" zoomScaleNormal="90" zoomScaleSheetLayoutView="75" workbookViewId="0">
      <pane xSplit="6" ySplit="7" topLeftCell="G17" activePane="bottomRight" state="frozen"/>
      <selection pane="topRight"/>
      <selection pane="bottomLeft"/>
      <selection pane="bottomRight"/>
    </sheetView>
  </sheetViews>
  <sheetFormatPr defaultColWidth="13" defaultRowHeight="14.25"/>
  <cols>
    <col min="1" max="2" width="2" style="734" customWidth="1"/>
    <col min="3" max="3" width="3.5" style="734" customWidth="1"/>
    <col min="4" max="4" width="40.125" style="734" customWidth="1"/>
    <col min="5" max="5" width="1.625" style="734" customWidth="1"/>
    <col min="6" max="6" width="39.5" style="734" customWidth="1"/>
    <col min="7" max="11" width="20.375" style="734" customWidth="1"/>
    <col min="12" max="236" width="13" style="734"/>
    <col min="237" max="237" width="3.875" style="734" customWidth="1"/>
    <col min="238" max="238" width="3.5" style="734" customWidth="1"/>
    <col min="239" max="239" width="40.125" style="734" customWidth="1"/>
    <col min="240" max="240" width="1.625" style="734" customWidth="1"/>
    <col min="241" max="241" width="39.5" style="734" customWidth="1"/>
    <col min="242" max="242" width="0" style="734" hidden="1" customWidth="1"/>
    <col min="243" max="243" width="11.25" style="734" bestFit="1" customWidth="1"/>
    <col min="244" max="244" width="11.125" style="734" bestFit="1" customWidth="1"/>
    <col min="245" max="245" width="11" style="734" customWidth="1"/>
    <col min="246" max="248" width="11.25" style="734" bestFit="1" customWidth="1"/>
    <col min="249" max="254" width="11" style="734" customWidth="1"/>
    <col min="255" max="492" width="13" style="734"/>
    <col min="493" max="493" width="3.875" style="734" customWidth="1"/>
    <col min="494" max="494" width="3.5" style="734" customWidth="1"/>
    <col min="495" max="495" width="40.125" style="734" customWidth="1"/>
    <col min="496" max="496" width="1.625" style="734" customWidth="1"/>
    <col min="497" max="497" width="39.5" style="734" customWidth="1"/>
    <col min="498" max="498" width="0" style="734" hidden="1" customWidth="1"/>
    <col min="499" max="499" width="11.25" style="734" bestFit="1" customWidth="1"/>
    <col min="500" max="500" width="11.125" style="734" bestFit="1" customWidth="1"/>
    <col min="501" max="501" width="11" style="734" customWidth="1"/>
    <col min="502" max="504" width="11.25" style="734" bestFit="1" customWidth="1"/>
    <col min="505" max="510" width="11" style="734" customWidth="1"/>
    <col min="511" max="748" width="13" style="734"/>
    <col min="749" max="749" width="3.875" style="734" customWidth="1"/>
    <col min="750" max="750" width="3.5" style="734" customWidth="1"/>
    <col min="751" max="751" width="40.125" style="734" customWidth="1"/>
    <col min="752" max="752" width="1.625" style="734" customWidth="1"/>
    <col min="753" max="753" width="39.5" style="734" customWidth="1"/>
    <col min="754" max="754" width="0" style="734" hidden="1" customWidth="1"/>
    <col min="755" max="755" width="11.25" style="734" bestFit="1" customWidth="1"/>
    <col min="756" max="756" width="11.125" style="734" bestFit="1" customWidth="1"/>
    <col min="757" max="757" width="11" style="734" customWidth="1"/>
    <col min="758" max="760" width="11.25" style="734" bestFit="1" customWidth="1"/>
    <col min="761" max="766" width="11" style="734" customWidth="1"/>
    <col min="767" max="1004" width="13" style="734"/>
    <col min="1005" max="1005" width="3.875" style="734" customWidth="1"/>
    <col min="1006" max="1006" width="3.5" style="734" customWidth="1"/>
    <col min="1007" max="1007" width="40.125" style="734" customWidth="1"/>
    <col min="1008" max="1008" width="1.625" style="734" customWidth="1"/>
    <col min="1009" max="1009" width="39.5" style="734" customWidth="1"/>
    <col min="1010" max="1010" width="0" style="734" hidden="1" customWidth="1"/>
    <col min="1011" max="1011" width="11.25" style="734" bestFit="1" customWidth="1"/>
    <col min="1012" max="1012" width="11.125" style="734" bestFit="1" customWidth="1"/>
    <col min="1013" max="1013" width="11" style="734" customWidth="1"/>
    <col min="1014" max="1016" width="11.25" style="734" bestFit="1" customWidth="1"/>
    <col min="1017" max="1022" width="11" style="734" customWidth="1"/>
    <col min="1023" max="1260" width="13" style="734"/>
    <col min="1261" max="1261" width="3.875" style="734" customWidth="1"/>
    <col min="1262" max="1262" width="3.5" style="734" customWidth="1"/>
    <col min="1263" max="1263" width="40.125" style="734" customWidth="1"/>
    <col min="1264" max="1264" width="1.625" style="734" customWidth="1"/>
    <col min="1265" max="1265" width="39.5" style="734" customWidth="1"/>
    <col min="1266" max="1266" width="0" style="734" hidden="1" customWidth="1"/>
    <col min="1267" max="1267" width="11.25" style="734" bestFit="1" customWidth="1"/>
    <col min="1268" max="1268" width="11.125" style="734" bestFit="1" customWidth="1"/>
    <col min="1269" max="1269" width="11" style="734" customWidth="1"/>
    <col min="1270" max="1272" width="11.25" style="734" bestFit="1" customWidth="1"/>
    <col min="1273" max="1278" width="11" style="734" customWidth="1"/>
    <col min="1279" max="1516" width="13" style="734"/>
    <col min="1517" max="1517" width="3.875" style="734" customWidth="1"/>
    <col min="1518" max="1518" width="3.5" style="734" customWidth="1"/>
    <col min="1519" max="1519" width="40.125" style="734" customWidth="1"/>
    <col min="1520" max="1520" width="1.625" style="734" customWidth="1"/>
    <col min="1521" max="1521" width="39.5" style="734" customWidth="1"/>
    <col min="1522" max="1522" width="0" style="734" hidden="1" customWidth="1"/>
    <col min="1523" max="1523" width="11.25" style="734" bestFit="1" customWidth="1"/>
    <col min="1524" max="1524" width="11.125" style="734" bestFit="1" customWidth="1"/>
    <col min="1525" max="1525" width="11" style="734" customWidth="1"/>
    <col min="1526" max="1528" width="11.25" style="734" bestFit="1" customWidth="1"/>
    <col min="1529" max="1534" width="11" style="734" customWidth="1"/>
    <col min="1535" max="1772" width="13" style="734"/>
    <col min="1773" max="1773" width="3.875" style="734" customWidth="1"/>
    <col min="1774" max="1774" width="3.5" style="734" customWidth="1"/>
    <col min="1775" max="1775" width="40.125" style="734" customWidth="1"/>
    <col min="1776" max="1776" width="1.625" style="734" customWidth="1"/>
    <col min="1777" max="1777" width="39.5" style="734" customWidth="1"/>
    <col min="1778" max="1778" width="0" style="734" hidden="1" customWidth="1"/>
    <col min="1779" max="1779" width="11.25" style="734" bestFit="1" customWidth="1"/>
    <col min="1780" max="1780" width="11.125" style="734" bestFit="1" customWidth="1"/>
    <col min="1781" max="1781" width="11" style="734" customWidth="1"/>
    <col min="1782" max="1784" width="11.25" style="734" bestFit="1" customWidth="1"/>
    <col min="1785" max="1790" width="11" style="734" customWidth="1"/>
    <col min="1791" max="2028" width="13" style="734"/>
    <col min="2029" max="2029" width="3.875" style="734" customWidth="1"/>
    <col min="2030" max="2030" width="3.5" style="734" customWidth="1"/>
    <col min="2031" max="2031" width="40.125" style="734" customWidth="1"/>
    <col min="2032" max="2032" width="1.625" style="734" customWidth="1"/>
    <col min="2033" max="2033" width="39.5" style="734" customWidth="1"/>
    <col min="2034" max="2034" width="0" style="734" hidden="1" customWidth="1"/>
    <col min="2035" max="2035" width="11.25" style="734" bestFit="1" customWidth="1"/>
    <col min="2036" max="2036" width="11.125" style="734" bestFit="1" customWidth="1"/>
    <col min="2037" max="2037" width="11" style="734" customWidth="1"/>
    <col min="2038" max="2040" width="11.25" style="734" bestFit="1" customWidth="1"/>
    <col min="2041" max="2046" width="11" style="734" customWidth="1"/>
    <col min="2047" max="2284" width="13" style="734"/>
    <col min="2285" max="2285" width="3.875" style="734" customWidth="1"/>
    <col min="2286" max="2286" width="3.5" style="734" customWidth="1"/>
    <col min="2287" max="2287" width="40.125" style="734" customWidth="1"/>
    <col min="2288" max="2288" width="1.625" style="734" customWidth="1"/>
    <col min="2289" max="2289" width="39.5" style="734" customWidth="1"/>
    <col min="2290" max="2290" width="0" style="734" hidden="1" customWidth="1"/>
    <col min="2291" max="2291" width="11.25" style="734" bestFit="1" customWidth="1"/>
    <col min="2292" max="2292" width="11.125" style="734" bestFit="1" customWidth="1"/>
    <col min="2293" max="2293" width="11" style="734" customWidth="1"/>
    <col min="2294" max="2296" width="11.25" style="734" bestFit="1" customWidth="1"/>
    <col min="2297" max="2302" width="11" style="734" customWidth="1"/>
    <col min="2303" max="2540" width="13" style="734"/>
    <col min="2541" max="2541" width="3.875" style="734" customWidth="1"/>
    <col min="2542" max="2542" width="3.5" style="734" customWidth="1"/>
    <col min="2543" max="2543" width="40.125" style="734" customWidth="1"/>
    <col min="2544" max="2544" width="1.625" style="734" customWidth="1"/>
    <col min="2545" max="2545" width="39.5" style="734" customWidth="1"/>
    <col min="2546" max="2546" width="0" style="734" hidden="1" customWidth="1"/>
    <col min="2547" max="2547" width="11.25" style="734" bestFit="1" customWidth="1"/>
    <col min="2548" max="2548" width="11.125" style="734" bestFit="1" customWidth="1"/>
    <col min="2549" max="2549" width="11" style="734" customWidth="1"/>
    <col min="2550" max="2552" width="11.25" style="734" bestFit="1" customWidth="1"/>
    <col min="2553" max="2558" width="11" style="734" customWidth="1"/>
    <col min="2559" max="2796" width="13" style="734"/>
    <col min="2797" max="2797" width="3.875" style="734" customWidth="1"/>
    <col min="2798" max="2798" width="3.5" style="734" customWidth="1"/>
    <col min="2799" max="2799" width="40.125" style="734" customWidth="1"/>
    <col min="2800" max="2800" width="1.625" style="734" customWidth="1"/>
    <col min="2801" max="2801" width="39.5" style="734" customWidth="1"/>
    <col min="2802" max="2802" width="0" style="734" hidden="1" customWidth="1"/>
    <col min="2803" max="2803" width="11.25" style="734" bestFit="1" customWidth="1"/>
    <col min="2804" max="2804" width="11.125" style="734" bestFit="1" customWidth="1"/>
    <col min="2805" max="2805" width="11" style="734" customWidth="1"/>
    <col min="2806" max="2808" width="11.25" style="734" bestFit="1" customWidth="1"/>
    <col min="2809" max="2814" width="11" style="734" customWidth="1"/>
    <col min="2815" max="3052" width="13" style="734"/>
    <col min="3053" max="3053" width="3.875" style="734" customWidth="1"/>
    <col min="3054" max="3054" width="3.5" style="734" customWidth="1"/>
    <col min="3055" max="3055" width="40.125" style="734" customWidth="1"/>
    <col min="3056" max="3056" width="1.625" style="734" customWidth="1"/>
    <col min="3057" max="3057" width="39.5" style="734" customWidth="1"/>
    <col min="3058" max="3058" width="0" style="734" hidden="1" customWidth="1"/>
    <col min="3059" max="3059" width="11.25" style="734" bestFit="1" customWidth="1"/>
    <col min="3060" max="3060" width="11.125" style="734" bestFit="1" customWidth="1"/>
    <col min="3061" max="3061" width="11" style="734" customWidth="1"/>
    <col min="3062" max="3064" width="11.25" style="734" bestFit="1" customWidth="1"/>
    <col min="3065" max="3070" width="11" style="734" customWidth="1"/>
    <col min="3071" max="3308" width="13" style="734"/>
    <col min="3309" max="3309" width="3.875" style="734" customWidth="1"/>
    <col min="3310" max="3310" width="3.5" style="734" customWidth="1"/>
    <col min="3311" max="3311" width="40.125" style="734" customWidth="1"/>
    <col min="3312" max="3312" width="1.625" style="734" customWidth="1"/>
    <col min="3313" max="3313" width="39.5" style="734" customWidth="1"/>
    <col min="3314" max="3314" width="0" style="734" hidden="1" customWidth="1"/>
    <col min="3315" max="3315" width="11.25" style="734" bestFit="1" customWidth="1"/>
    <col min="3316" max="3316" width="11.125" style="734" bestFit="1" customWidth="1"/>
    <col min="3317" max="3317" width="11" style="734" customWidth="1"/>
    <col min="3318" max="3320" width="11.25" style="734" bestFit="1" customWidth="1"/>
    <col min="3321" max="3326" width="11" style="734" customWidth="1"/>
    <col min="3327" max="3564" width="13" style="734"/>
    <col min="3565" max="3565" width="3.875" style="734" customWidth="1"/>
    <col min="3566" max="3566" width="3.5" style="734" customWidth="1"/>
    <col min="3567" max="3567" width="40.125" style="734" customWidth="1"/>
    <col min="3568" max="3568" width="1.625" style="734" customWidth="1"/>
    <col min="3569" max="3569" width="39.5" style="734" customWidth="1"/>
    <col min="3570" max="3570" width="0" style="734" hidden="1" customWidth="1"/>
    <col min="3571" max="3571" width="11.25" style="734" bestFit="1" customWidth="1"/>
    <col min="3572" max="3572" width="11.125" style="734" bestFit="1" customWidth="1"/>
    <col min="3573" max="3573" width="11" style="734" customWidth="1"/>
    <col min="3574" max="3576" width="11.25" style="734" bestFit="1" customWidth="1"/>
    <col min="3577" max="3582" width="11" style="734" customWidth="1"/>
    <col min="3583" max="3820" width="13" style="734"/>
    <col min="3821" max="3821" width="3.875" style="734" customWidth="1"/>
    <col min="3822" max="3822" width="3.5" style="734" customWidth="1"/>
    <col min="3823" max="3823" width="40.125" style="734" customWidth="1"/>
    <col min="3824" max="3824" width="1.625" style="734" customWidth="1"/>
    <col min="3825" max="3825" width="39.5" style="734" customWidth="1"/>
    <col min="3826" max="3826" width="0" style="734" hidden="1" customWidth="1"/>
    <col min="3827" max="3827" width="11.25" style="734" bestFit="1" customWidth="1"/>
    <col min="3828" max="3828" width="11.125" style="734" bestFit="1" customWidth="1"/>
    <col min="3829" max="3829" width="11" style="734" customWidth="1"/>
    <col min="3830" max="3832" width="11.25" style="734" bestFit="1" customWidth="1"/>
    <col min="3833" max="3838" width="11" style="734" customWidth="1"/>
    <col min="3839" max="4076" width="13" style="734"/>
    <col min="4077" max="4077" width="3.875" style="734" customWidth="1"/>
    <col min="4078" max="4078" width="3.5" style="734" customWidth="1"/>
    <col min="4079" max="4079" width="40.125" style="734" customWidth="1"/>
    <col min="4080" max="4080" width="1.625" style="734" customWidth="1"/>
    <col min="4081" max="4081" width="39.5" style="734" customWidth="1"/>
    <col min="4082" max="4082" width="0" style="734" hidden="1" customWidth="1"/>
    <col min="4083" max="4083" width="11.25" style="734" bestFit="1" customWidth="1"/>
    <col min="4084" max="4084" width="11.125" style="734" bestFit="1" customWidth="1"/>
    <col min="4085" max="4085" width="11" style="734" customWidth="1"/>
    <col min="4086" max="4088" width="11.25" style="734" bestFit="1" customWidth="1"/>
    <col min="4089" max="4094" width="11" style="734" customWidth="1"/>
    <col min="4095" max="4332" width="13" style="734"/>
    <col min="4333" max="4333" width="3.875" style="734" customWidth="1"/>
    <col min="4334" max="4334" width="3.5" style="734" customWidth="1"/>
    <col min="4335" max="4335" width="40.125" style="734" customWidth="1"/>
    <col min="4336" max="4336" width="1.625" style="734" customWidth="1"/>
    <col min="4337" max="4337" width="39.5" style="734" customWidth="1"/>
    <col min="4338" max="4338" width="0" style="734" hidden="1" customWidth="1"/>
    <col min="4339" max="4339" width="11.25" style="734" bestFit="1" customWidth="1"/>
    <col min="4340" max="4340" width="11.125" style="734" bestFit="1" customWidth="1"/>
    <col min="4341" max="4341" width="11" style="734" customWidth="1"/>
    <col min="4342" max="4344" width="11.25" style="734" bestFit="1" customWidth="1"/>
    <col min="4345" max="4350" width="11" style="734" customWidth="1"/>
    <col min="4351" max="4588" width="13" style="734"/>
    <col min="4589" max="4589" width="3.875" style="734" customWidth="1"/>
    <col min="4590" max="4590" width="3.5" style="734" customWidth="1"/>
    <col min="4591" max="4591" width="40.125" style="734" customWidth="1"/>
    <col min="4592" max="4592" width="1.625" style="734" customWidth="1"/>
    <col min="4593" max="4593" width="39.5" style="734" customWidth="1"/>
    <col min="4594" max="4594" width="0" style="734" hidden="1" customWidth="1"/>
    <col min="4595" max="4595" width="11.25" style="734" bestFit="1" customWidth="1"/>
    <col min="4596" max="4596" width="11.125" style="734" bestFit="1" customWidth="1"/>
    <col min="4597" max="4597" width="11" style="734" customWidth="1"/>
    <col min="4598" max="4600" width="11.25" style="734" bestFit="1" customWidth="1"/>
    <col min="4601" max="4606" width="11" style="734" customWidth="1"/>
    <col min="4607" max="4844" width="13" style="734"/>
    <col min="4845" max="4845" width="3.875" style="734" customWidth="1"/>
    <col min="4846" max="4846" width="3.5" style="734" customWidth="1"/>
    <col min="4847" max="4847" width="40.125" style="734" customWidth="1"/>
    <col min="4848" max="4848" width="1.625" style="734" customWidth="1"/>
    <col min="4849" max="4849" width="39.5" style="734" customWidth="1"/>
    <col min="4850" max="4850" width="0" style="734" hidden="1" customWidth="1"/>
    <col min="4851" max="4851" width="11.25" style="734" bestFit="1" customWidth="1"/>
    <col min="4852" max="4852" width="11.125" style="734" bestFit="1" customWidth="1"/>
    <col min="4853" max="4853" width="11" style="734" customWidth="1"/>
    <col min="4854" max="4856" width="11.25" style="734" bestFit="1" customWidth="1"/>
    <col min="4857" max="4862" width="11" style="734" customWidth="1"/>
    <col min="4863" max="5100" width="13" style="734"/>
    <col min="5101" max="5101" width="3.875" style="734" customWidth="1"/>
    <col min="5102" max="5102" width="3.5" style="734" customWidth="1"/>
    <col min="5103" max="5103" width="40.125" style="734" customWidth="1"/>
    <col min="5104" max="5104" width="1.625" style="734" customWidth="1"/>
    <col min="5105" max="5105" width="39.5" style="734" customWidth="1"/>
    <col min="5106" max="5106" width="0" style="734" hidden="1" customWidth="1"/>
    <col min="5107" max="5107" width="11.25" style="734" bestFit="1" customWidth="1"/>
    <col min="5108" max="5108" width="11.125" style="734" bestFit="1" customWidth="1"/>
    <col min="5109" max="5109" width="11" style="734" customWidth="1"/>
    <col min="5110" max="5112" width="11.25" style="734" bestFit="1" customWidth="1"/>
    <col min="5113" max="5118" width="11" style="734" customWidth="1"/>
    <col min="5119" max="5356" width="13" style="734"/>
    <col min="5357" max="5357" width="3.875" style="734" customWidth="1"/>
    <col min="5358" max="5358" width="3.5" style="734" customWidth="1"/>
    <col min="5359" max="5359" width="40.125" style="734" customWidth="1"/>
    <col min="5360" max="5360" width="1.625" style="734" customWidth="1"/>
    <col min="5361" max="5361" width="39.5" style="734" customWidth="1"/>
    <col min="5362" max="5362" width="0" style="734" hidden="1" customWidth="1"/>
    <col min="5363" max="5363" width="11.25" style="734" bestFit="1" customWidth="1"/>
    <col min="5364" max="5364" width="11.125" style="734" bestFit="1" customWidth="1"/>
    <col min="5365" max="5365" width="11" style="734" customWidth="1"/>
    <col min="5366" max="5368" width="11.25" style="734" bestFit="1" customWidth="1"/>
    <col min="5369" max="5374" width="11" style="734" customWidth="1"/>
    <col min="5375" max="5612" width="13" style="734"/>
    <col min="5613" max="5613" width="3.875" style="734" customWidth="1"/>
    <col min="5614" max="5614" width="3.5" style="734" customWidth="1"/>
    <col min="5615" max="5615" width="40.125" style="734" customWidth="1"/>
    <col min="5616" max="5616" width="1.625" style="734" customWidth="1"/>
    <col min="5617" max="5617" width="39.5" style="734" customWidth="1"/>
    <col min="5618" max="5618" width="0" style="734" hidden="1" customWidth="1"/>
    <col min="5619" max="5619" width="11.25" style="734" bestFit="1" customWidth="1"/>
    <col min="5620" max="5620" width="11.125" style="734" bestFit="1" customWidth="1"/>
    <col min="5621" max="5621" width="11" style="734" customWidth="1"/>
    <col min="5622" max="5624" width="11.25" style="734" bestFit="1" customWidth="1"/>
    <col min="5625" max="5630" width="11" style="734" customWidth="1"/>
    <col min="5631" max="5868" width="13" style="734"/>
    <col min="5869" max="5869" width="3.875" style="734" customWidth="1"/>
    <col min="5870" max="5870" width="3.5" style="734" customWidth="1"/>
    <col min="5871" max="5871" width="40.125" style="734" customWidth="1"/>
    <col min="5872" max="5872" width="1.625" style="734" customWidth="1"/>
    <col min="5873" max="5873" width="39.5" style="734" customWidth="1"/>
    <col min="5874" max="5874" width="0" style="734" hidden="1" customWidth="1"/>
    <col min="5875" max="5875" width="11.25" style="734" bestFit="1" customWidth="1"/>
    <col min="5876" max="5876" width="11.125" style="734" bestFit="1" customWidth="1"/>
    <col min="5877" max="5877" width="11" style="734" customWidth="1"/>
    <col min="5878" max="5880" width="11.25" style="734" bestFit="1" customWidth="1"/>
    <col min="5881" max="5886" width="11" style="734" customWidth="1"/>
    <col min="5887" max="6124" width="13" style="734"/>
    <col min="6125" max="6125" width="3.875" style="734" customWidth="1"/>
    <col min="6126" max="6126" width="3.5" style="734" customWidth="1"/>
    <col min="6127" max="6127" width="40.125" style="734" customWidth="1"/>
    <col min="6128" max="6128" width="1.625" style="734" customWidth="1"/>
    <col min="6129" max="6129" width="39.5" style="734" customWidth="1"/>
    <col min="6130" max="6130" width="0" style="734" hidden="1" customWidth="1"/>
    <col min="6131" max="6131" width="11.25" style="734" bestFit="1" customWidth="1"/>
    <col min="6132" max="6132" width="11.125" style="734" bestFit="1" customWidth="1"/>
    <col min="6133" max="6133" width="11" style="734" customWidth="1"/>
    <col min="6134" max="6136" width="11.25" style="734" bestFit="1" customWidth="1"/>
    <col min="6137" max="6142" width="11" style="734" customWidth="1"/>
    <col min="6143" max="6380" width="13" style="734"/>
    <col min="6381" max="6381" width="3.875" style="734" customWidth="1"/>
    <col min="6382" max="6382" width="3.5" style="734" customWidth="1"/>
    <col min="6383" max="6383" width="40.125" style="734" customWidth="1"/>
    <col min="6384" max="6384" width="1.625" style="734" customWidth="1"/>
    <col min="6385" max="6385" width="39.5" style="734" customWidth="1"/>
    <col min="6386" max="6386" width="0" style="734" hidden="1" customWidth="1"/>
    <col min="6387" max="6387" width="11.25" style="734" bestFit="1" customWidth="1"/>
    <col min="6388" max="6388" width="11.125" style="734" bestFit="1" customWidth="1"/>
    <col min="6389" max="6389" width="11" style="734" customWidth="1"/>
    <col min="6390" max="6392" width="11.25" style="734" bestFit="1" customWidth="1"/>
    <col min="6393" max="6398" width="11" style="734" customWidth="1"/>
    <col min="6399" max="6636" width="13" style="734"/>
    <col min="6637" max="6637" width="3.875" style="734" customWidth="1"/>
    <col min="6638" max="6638" width="3.5" style="734" customWidth="1"/>
    <col min="6639" max="6639" width="40.125" style="734" customWidth="1"/>
    <col min="6640" max="6640" width="1.625" style="734" customWidth="1"/>
    <col min="6641" max="6641" width="39.5" style="734" customWidth="1"/>
    <col min="6642" max="6642" width="0" style="734" hidden="1" customWidth="1"/>
    <col min="6643" max="6643" width="11.25" style="734" bestFit="1" customWidth="1"/>
    <col min="6644" max="6644" width="11.125" style="734" bestFit="1" customWidth="1"/>
    <col min="6645" max="6645" width="11" style="734" customWidth="1"/>
    <col min="6646" max="6648" width="11.25" style="734" bestFit="1" customWidth="1"/>
    <col min="6649" max="6654" width="11" style="734" customWidth="1"/>
    <col min="6655" max="6892" width="13" style="734"/>
    <col min="6893" max="6893" width="3.875" style="734" customWidth="1"/>
    <col min="6894" max="6894" width="3.5" style="734" customWidth="1"/>
    <col min="6895" max="6895" width="40.125" style="734" customWidth="1"/>
    <col min="6896" max="6896" width="1.625" style="734" customWidth="1"/>
    <col min="6897" max="6897" width="39.5" style="734" customWidth="1"/>
    <col min="6898" max="6898" width="0" style="734" hidden="1" customWidth="1"/>
    <col min="6899" max="6899" width="11.25" style="734" bestFit="1" customWidth="1"/>
    <col min="6900" max="6900" width="11.125" style="734" bestFit="1" customWidth="1"/>
    <col min="6901" max="6901" width="11" style="734" customWidth="1"/>
    <col min="6902" max="6904" width="11.25" style="734" bestFit="1" customWidth="1"/>
    <col min="6905" max="6910" width="11" style="734" customWidth="1"/>
    <col min="6911" max="7148" width="13" style="734"/>
    <col min="7149" max="7149" width="3.875" style="734" customWidth="1"/>
    <col min="7150" max="7150" width="3.5" style="734" customWidth="1"/>
    <col min="7151" max="7151" width="40.125" style="734" customWidth="1"/>
    <col min="7152" max="7152" width="1.625" style="734" customWidth="1"/>
    <col min="7153" max="7153" width="39.5" style="734" customWidth="1"/>
    <col min="7154" max="7154" width="0" style="734" hidden="1" customWidth="1"/>
    <col min="7155" max="7155" width="11.25" style="734" bestFit="1" customWidth="1"/>
    <col min="7156" max="7156" width="11.125" style="734" bestFit="1" customWidth="1"/>
    <col min="7157" max="7157" width="11" style="734" customWidth="1"/>
    <col min="7158" max="7160" width="11.25" style="734" bestFit="1" customWidth="1"/>
    <col min="7161" max="7166" width="11" style="734" customWidth="1"/>
    <col min="7167" max="7404" width="13" style="734"/>
    <col min="7405" max="7405" width="3.875" style="734" customWidth="1"/>
    <col min="7406" max="7406" width="3.5" style="734" customWidth="1"/>
    <col min="7407" max="7407" width="40.125" style="734" customWidth="1"/>
    <col min="7408" max="7408" width="1.625" style="734" customWidth="1"/>
    <col min="7409" max="7409" width="39.5" style="734" customWidth="1"/>
    <col min="7410" max="7410" width="0" style="734" hidden="1" customWidth="1"/>
    <col min="7411" max="7411" width="11.25" style="734" bestFit="1" customWidth="1"/>
    <col min="7412" max="7412" width="11.125" style="734" bestFit="1" customWidth="1"/>
    <col min="7413" max="7413" width="11" style="734" customWidth="1"/>
    <col min="7414" max="7416" width="11.25" style="734" bestFit="1" customWidth="1"/>
    <col min="7417" max="7422" width="11" style="734" customWidth="1"/>
    <col min="7423" max="7660" width="13" style="734"/>
    <col min="7661" max="7661" width="3.875" style="734" customWidth="1"/>
    <col min="7662" max="7662" width="3.5" style="734" customWidth="1"/>
    <col min="7663" max="7663" width="40.125" style="734" customWidth="1"/>
    <col min="7664" max="7664" width="1.625" style="734" customWidth="1"/>
    <col min="7665" max="7665" width="39.5" style="734" customWidth="1"/>
    <col min="7666" max="7666" width="0" style="734" hidden="1" customWidth="1"/>
    <col min="7667" max="7667" width="11.25" style="734" bestFit="1" customWidth="1"/>
    <col min="7668" max="7668" width="11.125" style="734" bestFit="1" customWidth="1"/>
    <col min="7669" max="7669" width="11" style="734" customWidth="1"/>
    <col min="7670" max="7672" width="11.25" style="734" bestFit="1" customWidth="1"/>
    <col min="7673" max="7678" width="11" style="734" customWidth="1"/>
    <col min="7679" max="7916" width="13" style="734"/>
    <col min="7917" max="7917" width="3.875" style="734" customWidth="1"/>
    <col min="7918" max="7918" width="3.5" style="734" customWidth="1"/>
    <col min="7919" max="7919" width="40.125" style="734" customWidth="1"/>
    <col min="7920" max="7920" width="1.625" style="734" customWidth="1"/>
    <col min="7921" max="7921" width="39.5" style="734" customWidth="1"/>
    <col min="7922" max="7922" width="0" style="734" hidden="1" customWidth="1"/>
    <col min="7923" max="7923" width="11.25" style="734" bestFit="1" customWidth="1"/>
    <col min="7924" max="7924" width="11.125" style="734" bestFit="1" customWidth="1"/>
    <col min="7925" max="7925" width="11" style="734" customWidth="1"/>
    <col min="7926" max="7928" width="11.25" style="734" bestFit="1" customWidth="1"/>
    <col min="7929" max="7934" width="11" style="734" customWidth="1"/>
    <col min="7935" max="8172" width="13" style="734"/>
    <col min="8173" max="8173" width="3.875" style="734" customWidth="1"/>
    <col min="8174" max="8174" width="3.5" style="734" customWidth="1"/>
    <col min="8175" max="8175" width="40.125" style="734" customWidth="1"/>
    <col min="8176" max="8176" width="1.625" style="734" customWidth="1"/>
    <col min="8177" max="8177" width="39.5" style="734" customWidth="1"/>
    <col min="8178" max="8178" width="0" style="734" hidden="1" customWidth="1"/>
    <col min="8179" max="8179" width="11.25" style="734" bestFit="1" customWidth="1"/>
    <col min="8180" max="8180" width="11.125" style="734" bestFit="1" customWidth="1"/>
    <col min="8181" max="8181" width="11" style="734" customWidth="1"/>
    <col min="8182" max="8184" width="11.25" style="734" bestFit="1" customWidth="1"/>
    <col min="8185" max="8190" width="11" style="734" customWidth="1"/>
    <col min="8191" max="8428" width="13" style="734"/>
    <col min="8429" max="8429" width="3.875" style="734" customWidth="1"/>
    <col min="8430" max="8430" width="3.5" style="734" customWidth="1"/>
    <col min="8431" max="8431" width="40.125" style="734" customWidth="1"/>
    <col min="8432" max="8432" width="1.625" style="734" customWidth="1"/>
    <col min="8433" max="8433" width="39.5" style="734" customWidth="1"/>
    <col min="8434" max="8434" width="0" style="734" hidden="1" customWidth="1"/>
    <col min="8435" max="8435" width="11.25" style="734" bestFit="1" customWidth="1"/>
    <col min="8436" max="8436" width="11.125" style="734" bestFit="1" customWidth="1"/>
    <col min="8437" max="8437" width="11" style="734" customWidth="1"/>
    <col min="8438" max="8440" width="11.25" style="734" bestFit="1" customWidth="1"/>
    <col min="8441" max="8446" width="11" style="734" customWidth="1"/>
    <col min="8447" max="8684" width="13" style="734"/>
    <col min="8685" max="8685" width="3.875" style="734" customWidth="1"/>
    <col min="8686" max="8686" width="3.5" style="734" customWidth="1"/>
    <col min="8687" max="8687" width="40.125" style="734" customWidth="1"/>
    <col min="8688" max="8688" width="1.625" style="734" customWidth="1"/>
    <col min="8689" max="8689" width="39.5" style="734" customWidth="1"/>
    <col min="8690" max="8690" width="0" style="734" hidden="1" customWidth="1"/>
    <col min="8691" max="8691" width="11.25" style="734" bestFit="1" customWidth="1"/>
    <col min="8692" max="8692" width="11.125" style="734" bestFit="1" customWidth="1"/>
    <col min="8693" max="8693" width="11" style="734" customWidth="1"/>
    <col min="8694" max="8696" width="11.25" style="734" bestFit="1" customWidth="1"/>
    <col min="8697" max="8702" width="11" style="734" customWidth="1"/>
    <col min="8703" max="8940" width="13" style="734"/>
    <col min="8941" max="8941" width="3.875" style="734" customWidth="1"/>
    <col min="8942" max="8942" width="3.5" style="734" customWidth="1"/>
    <col min="8943" max="8943" width="40.125" style="734" customWidth="1"/>
    <col min="8944" max="8944" width="1.625" style="734" customWidth="1"/>
    <col min="8945" max="8945" width="39.5" style="734" customWidth="1"/>
    <col min="8946" max="8946" width="0" style="734" hidden="1" customWidth="1"/>
    <col min="8947" max="8947" width="11.25" style="734" bestFit="1" customWidth="1"/>
    <col min="8948" max="8948" width="11.125" style="734" bestFit="1" customWidth="1"/>
    <col min="8949" max="8949" width="11" style="734" customWidth="1"/>
    <col min="8950" max="8952" width="11.25" style="734" bestFit="1" customWidth="1"/>
    <col min="8953" max="8958" width="11" style="734" customWidth="1"/>
    <col min="8959" max="9196" width="13" style="734"/>
    <col min="9197" max="9197" width="3.875" style="734" customWidth="1"/>
    <col min="9198" max="9198" width="3.5" style="734" customWidth="1"/>
    <col min="9199" max="9199" width="40.125" style="734" customWidth="1"/>
    <col min="9200" max="9200" width="1.625" style="734" customWidth="1"/>
    <col min="9201" max="9201" width="39.5" style="734" customWidth="1"/>
    <col min="9202" max="9202" width="0" style="734" hidden="1" customWidth="1"/>
    <col min="9203" max="9203" width="11.25" style="734" bestFit="1" customWidth="1"/>
    <col min="9204" max="9204" width="11.125" style="734" bestFit="1" customWidth="1"/>
    <col min="9205" max="9205" width="11" style="734" customWidth="1"/>
    <col min="9206" max="9208" width="11.25" style="734" bestFit="1" customWidth="1"/>
    <col min="9209" max="9214" width="11" style="734" customWidth="1"/>
    <col min="9215" max="9452" width="13" style="734"/>
    <col min="9453" max="9453" width="3.875" style="734" customWidth="1"/>
    <col min="9454" max="9454" width="3.5" style="734" customWidth="1"/>
    <col min="9455" max="9455" width="40.125" style="734" customWidth="1"/>
    <col min="9456" max="9456" width="1.625" style="734" customWidth="1"/>
    <col min="9457" max="9457" width="39.5" style="734" customWidth="1"/>
    <col min="9458" max="9458" width="0" style="734" hidden="1" customWidth="1"/>
    <col min="9459" max="9459" width="11.25" style="734" bestFit="1" customWidth="1"/>
    <col min="9460" max="9460" width="11.125" style="734" bestFit="1" customWidth="1"/>
    <col min="9461" max="9461" width="11" style="734" customWidth="1"/>
    <col min="9462" max="9464" width="11.25" style="734" bestFit="1" customWidth="1"/>
    <col min="9465" max="9470" width="11" style="734" customWidth="1"/>
    <col min="9471" max="9708" width="13" style="734"/>
    <col min="9709" max="9709" width="3.875" style="734" customWidth="1"/>
    <col min="9710" max="9710" width="3.5" style="734" customWidth="1"/>
    <col min="9711" max="9711" width="40.125" style="734" customWidth="1"/>
    <col min="9712" max="9712" width="1.625" style="734" customWidth="1"/>
    <col min="9713" max="9713" width="39.5" style="734" customWidth="1"/>
    <col min="9714" max="9714" width="0" style="734" hidden="1" customWidth="1"/>
    <col min="9715" max="9715" width="11.25" style="734" bestFit="1" customWidth="1"/>
    <col min="9716" max="9716" width="11.125" style="734" bestFit="1" customWidth="1"/>
    <col min="9717" max="9717" width="11" style="734" customWidth="1"/>
    <col min="9718" max="9720" width="11.25" style="734" bestFit="1" customWidth="1"/>
    <col min="9721" max="9726" width="11" style="734" customWidth="1"/>
    <col min="9727" max="9964" width="13" style="734"/>
    <col min="9965" max="9965" width="3.875" style="734" customWidth="1"/>
    <col min="9966" max="9966" width="3.5" style="734" customWidth="1"/>
    <col min="9967" max="9967" width="40.125" style="734" customWidth="1"/>
    <col min="9968" max="9968" width="1.625" style="734" customWidth="1"/>
    <col min="9969" max="9969" width="39.5" style="734" customWidth="1"/>
    <col min="9970" max="9970" width="0" style="734" hidden="1" customWidth="1"/>
    <col min="9971" max="9971" width="11.25" style="734" bestFit="1" customWidth="1"/>
    <col min="9972" max="9972" width="11.125" style="734" bestFit="1" customWidth="1"/>
    <col min="9973" max="9973" width="11" style="734" customWidth="1"/>
    <col min="9974" max="9976" width="11.25" style="734" bestFit="1" customWidth="1"/>
    <col min="9977" max="9982" width="11" style="734" customWidth="1"/>
    <col min="9983" max="10220" width="13" style="734"/>
    <col min="10221" max="10221" width="3.875" style="734" customWidth="1"/>
    <col min="10222" max="10222" width="3.5" style="734" customWidth="1"/>
    <col min="10223" max="10223" width="40.125" style="734" customWidth="1"/>
    <col min="10224" max="10224" width="1.625" style="734" customWidth="1"/>
    <col min="10225" max="10225" width="39.5" style="734" customWidth="1"/>
    <col min="10226" max="10226" width="0" style="734" hidden="1" customWidth="1"/>
    <col min="10227" max="10227" width="11.25" style="734" bestFit="1" customWidth="1"/>
    <col min="10228" max="10228" width="11.125" style="734" bestFit="1" customWidth="1"/>
    <col min="10229" max="10229" width="11" style="734" customWidth="1"/>
    <col min="10230" max="10232" width="11.25" style="734" bestFit="1" customWidth="1"/>
    <col min="10233" max="10238" width="11" style="734" customWidth="1"/>
    <col min="10239" max="10476" width="13" style="734"/>
    <col min="10477" max="10477" width="3.875" style="734" customWidth="1"/>
    <col min="10478" max="10478" width="3.5" style="734" customWidth="1"/>
    <col min="10479" max="10479" width="40.125" style="734" customWidth="1"/>
    <col min="10480" max="10480" width="1.625" style="734" customWidth="1"/>
    <col min="10481" max="10481" width="39.5" style="734" customWidth="1"/>
    <col min="10482" max="10482" width="0" style="734" hidden="1" customWidth="1"/>
    <col min="10483" max="10483" width="11.25" style="734" bestFit="1" customWidth="1"/>
    <col min="10484" max="10484" width="11.125" style="734" bestFit="1" customWidth="1"/>
    <col min="10485" max="10485" width="11" style="734" customWidth="1"/>
    <col min="10486" max="10488" width="11.25" style="734" bestFit="1" customWidth="1"/>
    <col min="10489" max="10494" width="11" style="734" customWidth="1"/>
    <col min="10495" max="10732" width="13" style="734"/>
    <col min="10733" max="10733" width="3.875" style="734" customWidth="1"/>
    <col min="10734" max="10734" width="3.5" style="734" customWidth="1"/>
    <col min="10735" max="10735" width="40.125" style="734" customWidth="1"/>
    <col min="10736" max="10736" width="1.625" style="734" customWidth="1"/>
    <col min="10737" max="10737" width="39.5" style="734" customWidth="1"/>
    <col min="10738" max="10738" width="0" style="734" hidden="1" customWidth="1"/>
    <col min="10739" max="10739" width="11.25" style="734" bestFit="1" customWidth="1"/>
    <col min="10740" max="10740" width="11.125" style="734" bestFit="1" customWidth="1"/>
    <col min="10741" max="10741" width="11" style="734" customWidth="1"/>
    <col min="10742" max="10744" width="11.25" style="734" bestFit="1" customWidth="1"/>
    <col min="10745" max="10750" width="11" style="734" customWidth="1"/>
    <col min="10751" max="10988" width="13" style="734"/>
    <col min="10989" max="10989" width="3.875" style="734" customWidth="1"/>
    <col min="10990" max="10990" width="3.5" style="734" customWidth="1"/>
    <col min="10991" max="10991" width="40.125" style="734" customWidth="1"/>
    <col min="10992" max="10992" width="1.625" style="734" customWidth="1"/>
    <col min="10993" max="10993" width="39.5" style="734" customWidth="1"/>
    <col min="10994" max="10994" width="0" style="734" hidden="1" customWidth="1"/>
    <col min="10995" max="10995" width="11.25" style="734" bestFit="1" customWidth="1"/>
    <col min="10996" max="10996" width="11.125" style="734" bestFit="1" customWidth="1"/>
    <col min="10997" max="10997" width="11" style="734" customWidth="1"/>
    <col min="10998" max="11000" width="11.25" style="734" bestFit="1" customWidth="1"/>
    <col min="11001" max="11006" width="11" style="734" customWidth="1"/>
    <col min="11007" max="11244" width="13" style="734"/>
    <col min="11245" max="11245" width="3.875" style="734" customWidth="1"/>
    <col min="11246" max="11246" width="3.5" style="734" customWidth="1"/>
    <col min="11247" max="11247" width="40.125" style="734" customWidth="1"/>
    <col min="11248" max="11248" width="1.625" style="734" customWidth="1"/>
    <col min="11249" max="11249" width="39.5" style="734" customWidth="1"/>
    <col min="11250" max="11250" width="0" style="734" hidden="1" customWidth="1"/>
    <col min="11251" max="11251" width="11.25" style="734" bestFit="1" customWidth="1"/>
    <col min="11252" max="11252" width="11.125" style="734" bestFit="1" customWidth="1"/>
    <col min="11253" max="11253" width="11" style="734" customWidth="1"/>
    <col min="11254" max="11256" width="11.25" style="734" bestFit="1" customWidth="1"/>
    <col min="11257" max="11262" width="11" style="734" customWidth="1"/>
    <col min="11263" max="11500" width="13" style="734"/>
    <col min="11501" max="11501" width="3.875" style="734" customWidth="1"/>
    <col min="11502" max="11502" width="3.5" style="734" customWidth="1"/>
    <col min="11503" max="11503" width="40.125" style="734" customWidth="1"/>
    <col min="11504" max="11504" width="1.625" style="734" customWidth="1"/>
    <col min="11505" max="11505" width="39.5" style="734" customWidth="1"/>
    <col min="11506" max="11506" width="0" style="734" hidden="1" customWidth="1"/>
    <col min="11507" max="11507" width="11.25" style="734" bestFit="1" customWidth="1"/>
    <col min="11508" max="11508" width="11.125" style="734" bestFit="1" customWidth="1"/>
    <col min="11509" max="11509" width="11" style="734" customWidth="1"/>
    <col min="11510" max="11512" width="11.25" style="734" bestFit="1" customWidth="1"/>
    <col min="11513" max="11518" width="11" style="734" customWidth="1"/>
    <col min="11519" max="11756" width="13" style="734"/>
    <col min="11757" max="11757" width="3.875" style="734" customWidth="1"/>
    <col min="11758" max="11758" width="3.5" style="734" customWidth="1"/>
    <col min="11759" max="11759" width="40.125" style="734" customWidth="1"/>
    <col min="11760" max="11760" width="1.625" style="734" customWidth="1"/>
    <col min="11761" max="11761" width="39.5" style="734" customWidth="1"/>
    <col min="11762" max="11762" width="0" style="734" hidden="1" customWidth="1"/>
    <col min="11763" max="11763" width="11.25" style="734" bestFit="1" customWidth="1"/>
    <col min="11764" max="11764" width="11.125" style="734" bestFit="1" customWidth="1"/>
    <col min="11765" max="11765" width="11" style="734" customWidth="1"/>
    <col min="11766" max="11768" width="11.25" style="734" bestFit="1" customWidth="1"/>
    <col min="11769" max="11774" width="11" style="734" customWidth="1"/>
    <col min="11775" max="12012" width="13" style="734"/>
    <col min="12013" max="12013" width="3.875" style="734" customWidth="1"/>
    <col min="12014" max="12014" width="3.5" style="734" customWidth="1"/>
    <col min="12015" max="12015" width="40.125" style="734" customWidth="1"/>
    <col min="12016" max="12016" width="1.625" style="734" customWidth="1"/>
    <col min="12017" max="12017" width="39.5" style="734" customWidth="1"/>
    <col min="12018" max="12018" width="0" style="734" hidden="1" customWidth="1"/>
    <col min="12019" max="12019" width="11.25" style="734" bestFit="1" customWidth="1"/>
    <col min="12020" max="12020" width="11.125" style="734" bestFit="1" customWidth="1"/>
    <col min="12021" max="12021" width="11" style="734" customWidth="1"/>
    <col min="12022" max="12024" width="11.25" style="734" bestFit="1" customWidth="1"/>
    <col min="12025" max="12030" width="11" style="734" customWidth="1"/>
    <col min="12031" max="12268" width="13" style="734"/>
    <col min="12269" max="12269" width="3.875" style="734" customWidth="1"/>
    <col min="12270" max="12270" width="3.5" style="734" customWidth="1"/>
    <col min="12271" max="12271" width="40.125" style="734" customWidth="1"/>
    <col min="12272" max="12272" width="1.625" style="734" customWidth="1"/>
    <col min="12273" max="12273" width="39.5" style="734" customWidth="1"/>
    <col min="12274" max="12274" width="0" style="734" hidden="1" customWidth="1"/>
    <col min="12275" max="12275" width="11.25" style="734" bestFit="1" customWidth="1"/>
    <col min="12276" max="12276" width="11.125" style="734" bestFit="1" customWidth="1"/>
    <col min="12277" max="12277" width="11" style="734" customWidth="1"/>
    <col min="12278" max="12280" width="11.25" style="734" bestFit="1" customWidth="1"/>
    <col min="12281" max="12286" width="11" style="734" customWidth="1"/>
    <col min="12287" max="12524" width="13" style="734"/>
    <col min="12525" max="12525" width="3.875" style="734" customWidth="1"/>
    <col min="12526" max="12526" width="3.5" style="734" customWidth="1"/>
    <col min="12527" max="12527" width="40.125" style="734" customWidth="1"/>
    <col min="12528" max="12528" width="1.625" style="734" customWidth="1"/>
    <col min="12529" max="12529" width="39.5" style="734" customWidth="1"/>
    <col min="12530" max="12530" width="0" style="734" hidden="1" customWidth="1"/>
    <col min="12531" max="12531" width="11.25" style="734" bestFit="1" customWidth="1"/>
    <col min="12532" max="12532" width="11.125" style="734" bestFit="1" customWidth="1"/>
    <col min="12533" max="12533" width="11" style="734" customWidth="1"/>
    <col min="12534" max="12536" width="11.25" style="734" bestFit="1" customWidth="1"/>
    <col min="12537" max="12542" width="11" style="734" customWidth="1"/>
    <col min="12543" max="12780" width="13" style="734"/>
    <col min="12781" max="12781" width="3.875" style="734" customWidth="1"/>
    <col min="12782" max="12782" width="3.5" style="734" customWidth="1"/>
    <col min="12783" max="12783" width="40.125" style="734" customWidth="1"/>
    <col min="12784" max="12784" width="1.625" style="734" customWidth="1"/>
    <col min="12785" max="12785" width="39.5" style="734" customWidth="1"/>
    <col min="12786" max="12786" width="0" style="734" hidden="1" customWidth="1"/>
    <col min="12787" max="12787" width="11.25" style="734" bestFit="1" customWidth="1"/>
    <col min="12788" max="12788" width="11.125" style="734" bestFit="1" customWidth="1"/>
    <col min="12789" max="12789" width="11" style="734" customWidth="1"/>
    <col min="12790" max="12792" width="11.25" style="734" bestFit="1" customWidth="1"/>
    <col min="12793" max="12798" width="11" style="734" customWidth="1"/>
    <col min="12799" max="13036" width="13" style="734"/>
    <col min="13037" max="13037" width="3.875" style="734" customWidth="1"/>
    <col min="13038" max="13038" width="3.5" style="734" customWidth="1"/>
    <col min="13039" max="13039" width="40.125" style="734" customWidth="1"/>
    <col min="13040" max="13040" width="1.625" style="734" customWidth="1"/>
    <col min="13041" max="13041" width="39.5" style="734" customWidth="1"/>
    <col min="13042" max="13042" width="0" style="734" hidden="1" customWidth="1"/>
    <col min="13043" max="13043" width="11.25" style="734" bestFit="1" customWidth="1"/>
    <col min="13044" max="13044" width="11.125" style="734" bestFit="1" customWidth="1"/>
    <col min="13045" max="13045" width="11" style="734" customWidth="1"/>
    <col min="13046" max="13048" width="11.25" style="734" bestFit="1" customWidth="1"/>
    <col min="13049" max="13054" width="11" style="734" customWidth="1"/>
    <col min="13055" max="13292" width="13" style="734"/>
    <col min="13293" max="13293" width="3.875" style="734" customWidth="1"/>
    <col min="13294" max="13294" width="3.5" style="734" customWidth="1"/>
    <col min="13295" max="13295" width="40.125" style="734" customWidth="1"/>
    <col min="13296" max="13296" width="1.625" style="734" customWidth="1"/>
    <col min="13297" max="13297" width="39.5" style="734" customWidth="1"/>
    <col min="13298" max="13298" width="0" style="734" hidden="1" customWidth="1"/>
    <col min="13299" max="13299" width="11.25" style="734" bestFit="1" customWidth="1"/>
    <col min="13300" max="13300" width="11.125" style="734" bestFit="1" customWidth="1"/>
    <col min="13301" max="13301" width="11" style="734" customWidth="1"/>
    <col min="13302" max="13304" width="11.25" style="734" bestFit="1" customWidth="1"/>
    <col min="13305" max="13310" width="11" style="734" customWidth="1"/>
    <col min="13311" max="13548" width="13" style="734"/>
    <col min="13549" max="13549" width="3.875" style="734" customWidth="1"/>
    <col min="13550" max="13550" width="3.5" style="734" customWidth="1"/>
    <col min="13551" max="13551" width="40.125" style="734" customWidth="1"/>
    <col min="13552" max="13552" width="1.625" style="734" customWidth="1"/>
    <col min="13553" max="13553" width="39.5" style="734" customWidth="1"/>
    <col min="13554" max="13554" width="0" style="734" hidden="1" customWidth="1"/>
    <col min="13555" max="13555" width="11.25" style="734" bestFit="1" customWidth="1"/>
    <col min="13556" max="13556" width="11.125" style="734" bestFit="1" customWidth="1"/>
    <col min="13557" max="13557" width="11" style="734" customWidth="1"/>
    <col min="13558" max="13560" width="11.25" style="734" bestFit="1" customWidth="1"/>
    <col min="13561" max="13566" width="11" style="734" customWidth="1"/>
    <col min="13567" max="13804" width="13" style="734"/>
    <col min="13805" max="13805" width="3.875" style="734" customWidth="1"/>
    <col min="13806" max="13806" width="3.5" style="734" customWidth="1"/>
    <col min="13807" max="13807" width="40.125" style="734" customWidth="1"/>
    <col min="13808" max="13808" width="1.625" style="734" customWidth="1"/>
    <col min="13809" max="13809" width="39.5" style="734" customWidth="1"/>
    <col min="13810" max="13810" width="0" style="734" hidden="1" customWidth="1"/>
    <col min="13811" max="13811" width="11.25" style="734" bestFit="1" customWidth="1"/>
    <col min="13812" max="13812" width="11.125" style="734" bestFit="1" customWidth="1"/>
    <col min="13813" max="13813" width="11" style="734" customWidth="1"/>
    <col min="13814" max="13816" width="11.25" style="734" bestFit="1" customWidth="1"/>
    <col min="13817" max="13822" width="11" style="734" customWidth="1"/>
    <col min="13823" max="14060" width="13" style="734"/>
    <col min="14061" max="14061" width="3.875" style="734" customWidth="1"/>
    <col min="14062" max="14062" width="3.5" style="734" customWidth="1"/>
    <col min="14063" max="14063" width="40.125" style="734" customWidth="1"/>
    <col min="14064" max="14064" width="1.625" style="734" customWidth="1"/>
    <col min="14065" max="14065" width="39.5" style="734" customWidth="1"/>
    <col min="14066" max="14066" width="0" style="734" hidden="1" customWidth="1"/>
    <col min="14067" max="14067" width="11.25" style="734" bestFit="1" customWidth="1"/>
    <col min="14068" max="14068" width="11.125" style="734" bestFit="1" customWidth="1"/>
    <col min="14069" max="14069" width="11" style="734" customWidth="1"/>
    <col min="14070" max="14072" width="11.25" style="734" bestFit="1" customWidth="1"/>
    <col min="14073" max="14078" width="11" style="734" customWidth="1"/>
    <col min="14079" max="14316" width="13" style="734"/>
    <col min="14317" max="14317" width="3.875" style="734" customWidth="1"/>
    <col min="14318" max="14318" width="3.5" style="734" customWidth="1"/>
    <col min="14319" max="14319" width="40.125" style="734" customWidth="1"/>
    <col min="14320" max="14320" width="1.625" style="734" customWidth="1"/>
    <col min="14321" max="14321" width="39.5" style="734" customWidth="1"/>
    <col min="14322" max="14322" width="0" style="734" hidden="1" customWidth="1"/>
    <col min="14323" max="14323" width="11.25" style="734" bestFit="1" customWidth="1"/>
    <col min="14324" max="14324" width="11.125" style="734" bestFit="1" customWidth="1"/>
    <col min="14325" max="14325" width="11" style="734" customWidth="1"/>
    <col min="14326" max="14328" width="11.25" style="734" bestFit="1" customWidth="1"/>
    <col min="14329" max="14334" width="11" style="734" customWidth="1"/>
    <col min="14335" max="14572" width="13" style="734"/>
    <col min="14573" max="14573" width="3.875" style="734" customWidth="1"/>
    <col min="14574" max="14574" width="3.5" style="734" customWidth="1"/>
    <col min="14575" max="14575" width="40.125" style="734" customWidth="1"/>
    <col min="14576" max="14576" width="1.625" style="734" customWidth="1"/>
    <col min="14577" max="14577" width="39.5" style="734" customWidth="1"/>
    <col min="14578" max="14578" width="0" style="734" hidden="1" customWidth="1"/>
    <col min="14579" max="14579" width="11.25" style="734" bestFit="1" customWidth="1"/>
    <col min="14580" max="14580" width="11.125" style="734" bestFit="1" customWidth="1"/>
    <col min="14581" max="14581" width="11" style="734" customWidth="1"/>
    <col min="14582" max="14584" width="11.25" style="734" bestFit="1" customWidth="1"/>
    <col min="14585" max="14590" width="11" style="734" customWidth="1"/>
    <col min="14591" max="14828" width="13" style="734"/>
    <col min="14829" max="14829" width="3.875" style="734" customWidth="1"/>
    <col min="14830" max="14830" width="3.5" style="734" customWidth="1"/>
    <col min="14831" max="14831" width="40.125" style="734" customWidth="1"/>
    <col min="14832" max="14832" width="1.625" style="734" customWidth="1"/>
    <col min="14833" max="14833" width="39.5" style="734" customWidth="1"/>
    <col min="14834" max="14834" width="0" style="734" hidden="1" customWidth="1"/>
    <col min="14835" max="14835" width="11.25" style="734" bestFit="1" customWidth="1"/>
    <col min="14836" max="14836" width="11.125" style="734" bestFit="1" customWidth="1"/>
    <col min="14837" max="14837" width="11" style="734" customWidth="1"/>
    <col min="14838" max="14840" width="11.25" style="734" bestFit="1" customWidth="1"/>
    <col min="14841" max="14846" width="11" style="734" customWidth="1"/>
    <col min="14847" max="15084" width="13" style="734"/>
    <col min="15085" max="15085" width="3.875" style="734" customWidth="1"/>
    <col min="15086" max="15086" width="3.5" style="734" customWidth="1"/>
    <col min="15087" max="15087" width="40.125" style="734" customWidth="1"/>
    <col min="15088" max="15088" width="1.625" style="734" customWidth="1"/>
    <col min="15089" max="15089" width="39.5" style="734" customWidth="1"/>
    <col min="15090" max="15090" width="0" style="734" hidden="1" customWidth="1"/>
    <col min="15091" max="15091" width="11.25" style="734" bestFit="1" customWidth="1"/>
    <col min="15092" max="15092" width="11.125" style="734" bestFit="1" customWidth="1"/>
    <col min="15093" max="15093" width="11" style="734" customWidth="1"/>
    <col min="15094" max="15096" width="11.25" style="734" bestFit="1" customWidth="1"/>
    <col min="15097" max="15102" width="11" style="734" customWidth="1"/>
    <col min="15103" max="15340" width="13" style="734"/>
    <col min="15341" max="15341" width="3.875" style="734" customWidth="1"/>
    <col min="15342" max="15342" width="3.5" style="734" customWidth="1"/>
    <col min="15343" max="15343" width="40.125" style="734" customWidth="1"/>
    <col min="15344" max="15344" width="1.625" style="734" customWidth="1"/>
    <col min="15345" max="15345" width="39.5" style="734" customWidth="1"/>
    <col min="15346" max="15346" width="0" style="734" hidden="1" customWidth="1"/>
    <col min="15347" max="15347" width="11.25" style="734" bestFit="1" customWidth="1"/>
    <col min="15348" max="15348" width="11.125" style="734" bestFit="1" customWidth="1"/>
    <col min="15349" max="15349" width="11" style="734" customWidth="1"/>
    <col min="15350" max="15352" width="11.25" style="734" bestFit="1" customWidth="1"/>
    <col min="15353" max="15358" width="11" style="734" customWidth="1"/>
    <col min="15359" max="15596" width="13" style="734"/>
    <col min="15597" max="15597" width="3.875" style="734" customWidth="1"/>
    <col min="15598" max="15598" width="3.5" style="734" customWidth="1"/>
    <col min="15599" max="15599" width="40.125" style="734" customWidth="1"/>
    <col min="15600" max="15600" width="1.625" style="734" customWidth="1"/>
    <col min="15601" max="15601" width="39.5" style="734" customWidth="1"/>
    <col min="15602" max="15602" width="0" style="734" hidden="1" customWidth="1"/>
    <col min="15603" max="15603" width="11.25" style="734" bestFit="1" customWidth="1"/>
    <col min="15604" max="15604" width="11.125" style="734" bestFit="1" customWidth="1"/>
    <col min="15605" max="15605" width="11" style="734" customWidth="1"/>
    <col min="15606" max="15608" width="11.25" style="734" bestFit="1" customWidth="1"/>
    <col min="15609" max="15614" width="11" style="734" customWidth="1"/>
    <col min="15615" max="15852" width="13" style="734"/>
    <col min="15853" max="15853" width="3.875" style="734" customWidth="1"/>
    <col min="15854" max="15854" width="3.5" style="734" customWidth="1"/>
    <col min="15855" max="15855" width="40.125" style="734" customWidth="1"/>
    <col min="15856" max="15856" width="1.625" style="734" customWidth="1"/>
    <col min="15857" max="15857" width="39.5" style="734" customWidth="1"/>
    <col min="15858" max="15858" width="0" style="734" hidden="1" customWidth="1"/>
    <col min="15859" max="15859" width="11.25" style="734" bestFit="1" customWidth="1"/>
    <col min="15860" max="15860" width="11.125" style="734" bestFit="1" customWidth="1"/>
    <col min="15861" max="15861" width="11" style="734" customWidth="1"/>
    <col min="15862" max="15864" width="11.25" style="734" bestFit="1" customWidth="1"/>
    <col min="15865" max="15870" width="11" style="734" customWidth="1"/>
    <col min="15871" max="16108" width="13" style="734"/>
    <col min="16109" max="16109" width="3.875" style="734" customWidth="1"/>
    <col min="16110" max="16110" width="3.5" style="734" customWidth="1"/>
    <col min="16111" max="16111" width="40.125" style="734" customWidth="1"/>
    <col min="16112" max="16112" width="1.625" style="734" customWidth="1"/>
    <col min="16113" max="16113" width="39.5" style="734" customWidth="1"/>
    <col min="16114" max="16114" width="0" style="734" hidden="1" customWidth="1"/>
    <col min="16115" max="16115" width="11.25" style="734" bestFit="1" customWidth="1"/>
    <col min="16116" max="16116" width="11.125" style="734" bestFit="1" customWidth="1"/>
    <col min="16117" max="16117" width="11" style="734" customWidth="1"/>
    <col min="16118" max="16120" width="11.25" style="734" bestFit="1" customWidth="1"/>
    <col min="16121" max="16126" width="11" style="734" customWidth="1"/>
    <col min="16127" max="16384" width="13" style="734"/>
  </cols>
  <sheetData>
    <row r="1" spans="1:11" s="751" customFormat="1" ht="19.5" customHeight="1">
      <c r="A1" s="754" t="s">
        <v>632</v>
      </c>
      <c r="B1" s="754"/>
      <c r="C1" s="753"/>
      <c r="D1" s="753"/>
      <c r="E1" s="753"/>
      <c r="F1" s="753"/>
      <c r="G1" s="752"/>
      <c r="H1" s="752"/>
      <c r="I1" s="752"/>
      <c r="J1" s="752"/>
      <c r="K1" s="752" t="s">
        <v>549</v>
      </c>
    </row>
    <row r="2" spans="1:11" s="756" customFormat="1" ht="15" customHeight="1">
      <c r="A2" s="749"/>
      <c r="B2" s="749"/>
      <c r="G2" s="1098"/>
      <c r="H2" s="1098"/>
      <c r="I2" s="1098"/>
    </row>
    <row r="3" spans="1:11" ht="18.75">
      <c r="A3" s="749" t="s">
        <v>550</v>
      </c>
      <c r="B3" s="749"/>
      <c r="C3" s="749"/>
      <c r="D3" s="736"/>
      <c r="E3" s="736"/>
      <c r="F3" s="736"/>
    </row>
    <row r="4" spans="1:11" s="756" customFormat="1" ht="9" customHeight="1">
      <c r="A4" s="749"/>
      <c r="B4" s="749"/>
      <c r="G4" s="1098"/>
      <c r="H4" s="1098"/>
      <c r="I4" s="1098"/>
    </row>
    <row r="5" spans="1:11" ht="19.5" thickBot="1">
      <c r="A5" s="749"/>
      <c r="B5" s="749"/>
      <c r="C5" s="734" t="s">
        <v>424</v>
      </c>
      <c r="E5" s="736"/>
      <c r="F5" s="736"/>
    </row>
    <row r="6" spans="1:11" s="1102" customFormat="1" ht="17.25">
      <c r="A6" s="1101"/>
      <c r="B6" s="1101"/>
      <c r="C6" s="1514" t="s">
        <v>551</v>
      </c>
      <c r="D6" s="1515"/>
      <c r="E6" s="1515" t="s">
        <v>335</v>
      </c>
      <c r="F6" s="1518" t="s">
        <v>552</v>
      </c>
      <c r="G6" s="1467" t="s">
        <v>540</v>
      </c>
      <c r="H6" s="1467"/>
      <c r="I6" s="1467"/>
      <c r="J6" s="1520"/>
      <c r="K6" s="1314" t="s">
        <v>634</v>
      </c>
    </row>
    <row r="7" spans="1:11" s="1102" customFormat="1" ht="37.5" customHeight="1" thickBot="1">
      <c r="C7" s="1516"/>
      <c r="D7" s="1517"/>
      <c r="E7" s="1517"/>
      <c r="F7" s="1519"/>
      <c r="G7" s="1143" t="s">
        <v>541</v>
      </c>
      <c r="H7" s="1144" t="s">
        <v>542</v>
      </c>
      <c r="I7" s="1145" t="s">
        <v>543</v>
      </c>
      <c r="J7" s="1103" t="s">
        <v>564</v>
      </c>
      <c r="K7" s="1302" t="s">
        <v>617</v>
      </c>
    </row>
    <row r="8" spans="1:11" s="1102" customFormat="1" ht="15" customHeight="1">
      <c r="C8" s="1104" t="s">
        <v>553</v>
      </c>
      <c r="D8" s="1105"/>
      <c r="E8" s="1106" t="s">
        <v>335</v>
      </c>
      <c r="F8" s="1107" t="s">
        <v>724</v>
      </c>
      <c r="G8" s="1108">
        <v>102999</v>
      </c>
      <c r="H8" s="1317"/>
      <c r="I8" s="1317"/>
      <c r="J8" s="1340"/>
      <c r="K8" s="1303">
        <v>88433</v>
      </c>
    </row>
    <row r="9" spans="1:11" s="1102" customFormat="1" ht="15" customHeight="1">
      <c r="C9" s="1104"/>
      <c r="D9" s="1109" t="s">
        <v>651</v>
      </c>
      <c r="E9" s="1110" t="s">
        <v>335</v>
      </c>
      <c r="F9" s="1111" t="s">
        <v>725</v>
      </c>
      <c r="G9" s="1112">
        <v>17455</v>
      </c>
      <c r="H9" s="1318"/>
      <c r="I9" s="1318"/>
      <c r="J9" s="1341"/>
      <c r="K9" s="1304">
        <v>20989</v>
      </c>
    </row>
    <row r="10" spans="1:11" s="1102" customFormat="1" ht="15" customHeight="1">
      <c r="C10" s="1104"/>
      <c r="D10" s="1113" t="s">
        <v>618</v>
      </c>
      <c r="E10" s="1114" t="s">
        <v>335</v>
      </c>
      <c r="F10" s="1115" t="s">
        <v>726</v>
      </c>
      <c r="G10" s="1116">
        <v>38902</v>
      </c>
      <c r="H10" s="1319"/>
      <c r="I10" s="1319"/>
      <c r="J10" s="1342"/>
      <c r="K10" s="1305">
        <v>38100</v>
      </c>
    </row>
    <row r="11" spans="1:11" s="1102" customFormat="1" ht="15" customHeight="1">
      <c r="C11" s="1104"/>
      <c r="D11" s="1113" t="s">
        <v>619</v>
      </c>
      <c r="E11" s="1114" t="s">
        <v>335</v>
      </c>
      <c r="F11" s="1115" t="s">
        <v>727</v>
      </c>
      <c r="G11" s="1116">
        <v>233</v>
      </c>
      <c r="H11" s="1319"/>
      <c r="I11" s="1319"/>
      <c r="J11" s="1342"/>
      <c r="K11" s="1355">
        <v>-365</v>
      </c>
    </row>
    <row r="12" spans="1:11" s="1102" customFormat="1" ht="15" customHeight="1">
      <c r="C12" s="1104"/>
      <c r="D12" s="1113" t="s">
        <v>620</v>
      </c>
      <c r="E12" s="1114" t="s">
        <v>335</v>
      </c>
      <c r="F12" s="1115" t="s">
        <v>728</v>
      </c>
      <c r="G12" s="1117">
        <v>-134</v>
      </c>
      <c r="H12" s="1184"/>
      <c r="I12" s="1184"/>
      <c r="J12" s="1185"/>
      <c r="K12" s="1306">
        <v>-181</v>
      </c>
    </row>
    <row r="13" spans="1:11" s="1102" customFormat="1" ht="15" customHeight="1">
      <c r="C13" s="1104"/>
      <c r="D13" s="1113" t="s">
        <v>652</v>
      </c>
      <c r="E13" s="1114" t="s">
        <v>335</v>
      </c>
      <c r="F13" s="1115" t="s">
        <v>763</v>
      </c>
      <c r="G13" s="1117">
        <v>9484</v>
      </c>
      <c r="H13" s="1184"/>
      <c r="I13" s="1184"/>
      <c r="J13" s="1185"/>
      <c r="K13" s="1306">
        <v>9215</v>
      </c>
    </row>
    <row r="14" spans="1:11" s="1102" customFormat="1" ht="15" customHeight="1">
      <c r="C14" s="1104"/>
      <c r="D14" s="1113" t="s">
        <v>643</v>
      </c>
      <c r="E14" s="1114" t="s">
        <v>335</v>
      </c>
      <c r="F14" s="1115" t="s">
        <v>729</v>
      </c>
      <c r="G14" s="1117">
        <v>87661</v>
      </c>
      <c r="H14" s="1184"/>
      <c r="I14" s="1184"/>
      <c r="J14" s="1185"/>
      <c r="K14" s="1306">
        <v>81216</v>
      </c>
    </row>
    <row r="15" spans="1:11" s="1102" customFormat="1" ht="15" customHeight="1">
      <c r="C15" s="1104"/>
      <c r="D15" s="1113" t="s">
        <v>644</v>
      </c>
      <c r="E15" s="1114" t="s">
        <v>335</v>
      </c>
      <c r="F15" s="1115" t="s">
        <v>730</v>
      </c>
      <c r="G15" s="1117">
        <v>-3271</v>
      </c>
      <c r="H15" s="1184"/>
      <c r="I15" s="1184"/>
      <c r="J15" s="1185"/>
      <c r="K15" s="1306">
        <v>837</v>
      </c>
    </row>
    <row r="16" spans="1:11" s="1102" customFormat="1" ht="15" customHeight="1">
      <c r="C16" s="1104"/>
      <c r="D16" s="1113" t="s">
        <v>645</v>
      </c>
      <c r="E16" s="1114" t="s">
        <v>335</v>
      </c>
      <c r="F16" s="1115" t="s">
        <v>731</v>
      </c>
      <c r="G16" s="1117">
        <v>-10232</v>
      </c>
      <c r="H16" s="1184"/>
      <c r="I16" s="1184"/>
      <c r="J16" s="1185"/>
      <c r="K16" s="1306">
        <v>-31018</v>
      </c>
    </row>
    <row r="17" spans="3:11" s="1102" customFormat="1" ht="15" customHeight="1">
      <c r="C17" s="1104"/>
      <c r="D17" s="1113" t="s">
        <v>653</v>
      </c>
      <c r="E17" s="1114" t="s">
        <v>335</v>
      </c>
      <c r="F17" s="1115" t="s">
        <v>732</v>
      </c>
      <c r="G17" s="1117">
        <v>-1535</v>
      </c>
      <c r="H17" s="1184"/>
      <c r="I17" s="1184"/>
      <c r="J17" s="1185"/>
      <c r="K17" s="1306">
        <v>-2552</v>
      </c>
    </row>
    <row r="18" spans="3:11" s="1102" customFormat="1" ht="15" customHeight="1">
      <c r="C18" s="1104"/>
      <c r="D18" s="1113" t="s">
        <v>6</v>
      </c>
      <c r="E18" s="1114" t="s">
        <v>335</v>
      </c>
      <c r="F18" s="1118" t="s">
        <v>759</v>
      </c>
      <c r="G18" s="1117">
        <v>-7098</v>
      </c>
      <c r="H18" s="1184"/>
      <c r="I18" s="1184"/>
      <c r="J18" s="1186"/>
      <c r="K18" s="1306">
        <v>-5682</v>
      </c>
    </row>
    <row r="19" spans="3:11" s="1102" customFormat="1" ht="15" customHeight="1">
      <c r="C19" s="1104"/>
      <c r="D19" s="1119" t="s">
        <v>554</v>
      </c>
      <c r="E19" s="1120" t="s">
        <v>335</v>
      </c>
      <c r="F19" s="1121" t="s">
        <v>733</v>
      </c>
      <c r="G19" s="1122">
        <v>131466</v>
      </c>
      <c r="H19" s="1320"/>
      <c r="I19" s="1320"/>
      <c r="J19" s="1343"/>
      <c r="K19" s="1307">
        <v>110559</v>
      </c>
    </row>
    <row r="20" spans="3:11" s="1102" customFormat="1" ht="15" customHeight="1">
      <c r="C20" s="1104"/>
      <c r="D20" s="1123" t="s">
        <v>654</v>
      </c>
      <c r="E20" s="1124" t="s">
        <v>335</v>
      </c>
      <c r="F20" s="1125" t="s">
        <v>734</v>
      </c>
      <c r="G20" s="1126">
        <v>2148</v>
      </c>
      <c r="H20" s="1321"/>
      <c r="I20" s="1321"/>
      <c r="J20" s="1344"/>
      <c r="K20" s="1308">
        <v>2180</v>
      </c>
    </row>
    <row r="21" spans="3:11" s="1102" customFormat="1" ht="15" customHeight="1">
      <c r="C21" s="1104"/>
      <c r="D21" s="1113" t="s">
        <v>621</v>
      </c>
      <c r="E21" s="1114" t="s">
        <v>335</v>
      </c>
      <c r="F21" s="1115" t="s">
        <v>735</v>
      </c>
      <c r="G21" s="1117">
        <v>-946</v>
      </c>
      <c r="H21" s="1184"/>
      <c r="I21" s="1184"/>
      <c r="J21" s="1185"/>
      <c r="K21" s="1306">
        <v>-932</v>
      </c>
    </row>
    <row r="22" spans="3:11" s="1102" customFormat="1" ht="15" customHeight="1">
      <c r="C22" s="1127"/>
      <c r="D22" s="1128" t="s">
        <v>622</v>
      </c>
      <c r="E22" s="1129" t="s">
        <v>335</v>
      </c>
      <c r="F22" s="1130" t="s">
        <v>736</v>
      </c>
      <c r="G22" s="1131">
        <v>-29669</v>
      </c>
      <c r="H22" s="1322"/>
      <c r="I22" s="1322"/>
      <c r="J22" s="1345"/>
      <c r="K22" s="1309">
        <v>-23374</v>
      </c>
    </row>
    <row r="23" spans="3:11" s="1102" customFormat="1" ht="15" customHeight="1">
      <c r="C23" s="1104" t="s">
        <v>555</v>
      </c>
      <c r="D23" s="1132"/>
      <c r="E23" s="1133" t="s">
        <v>335</v>
      </c>
      <c r="F23" s="1134" t="s">
        <v>737</v>
      </c>
      <c r="G23" s="1135">
        <v>-59559</v>
      </c>
      <c r="H23" s="1323"/>
      <c r="I23" s="1323"/>
      <c r="J23" s="1346"/>
      <c r="K23" s="1310">
        <v>-48606</v>
      </c>
    </row>
    <row r="24" spans="3:11" s="1102" customFormat="1" ht="15" customHeight="1">
      <c r="C24" s="1104"/>
      <c r="D24" s="1109" t="s">
        <v>623</v>
      </c>
      <c r="E24" s="1110" t="s">
        <v>335</v>
      </c>
      <c r="F24" s="1111" t="s">
        <v>722</v>
      </c>
      <c r="G24" s="1117">
        <v>-53860</v>
      </c>
      <c r="H24" s="1184"/>
      <c r="I24" s="1184"/>
      <c r="J24" s="1185"/>
      <c r="K24" s="1306">
        <v>-45147</v>
      </c>
    </row>
    <row r="25" spans="3:11" s="1102" customFormat="1" ht="15" customHeight="1">
      <c r="C25" s="1104"/>
      <c r="D25" s="1123" t="s">
        <v>624</v>
      </c>
      <c r="E25" s="1124" t="s">
        <v>335</v>
      </c>
      <c r="F25" s="1125" t="s">
        <v>738</v>
      </c>
      <c r="G25" s="1117">
        <v>-6986</v>
      </c>
      <c r="H25" s="1184"/>
      <c r="I25" s="1184"/>
      <c r="J25" s="1185"/>
      <c r="K25" s="1306">
        <v>-5682</v>
      </c>
    </row>
    <row r="26" spans="3:11" s="1102" customFormat="1" ht="15" customHeight="1">
      <c r="C26" s="1104"/>
      <c r="D26" s="1113" t="s">
        <v>752</v>
      </c>
      <c r="E26" s="1114" t="s">
        <v>335</v>
      </c>
      <c r="F26" s="1115" t="s">
        <v>739</v>
      </c>
      <c r="G26" s="1117">
        <v>6104</v>
      </c>
      <c r="H26" s="1184"/>
      <c r="I26" s="1184"/>
      <c r="J26" s="1185"/>
      <c r="K26" s="1306">
        <v>4377</v>
      </c>
    </row>
    <row r="27" spans="3:11" s="1102" customFormat="1" ht="15" customHeight="1">
      <c r="C27" s="1104"/>
      <c r="D27" s="1113" t="s">
        <v>625</v>
      </c>
      <c r="E27" s="1114" t="s">
        <v>335</v>
      </c>
      <c r="F27" s="1115" t="s">
        <v>740</v>
      </c>
      <c r="G27" s="1117">
        <v>-1682</v>
      </c>
      <c r="H27" s="1184"/>
      <c r="I27" s="1184"/>
      <c r="J27" s="1185"/>
      <c r="K27" s="1306">
        <v>-1432</v>
      </c>
    </row>
    <row r="28" spans="3:11" s="1102" customFormat="1" ht="15" customHeight="1">
      <c r="C28" s="1127"/>
      <c r="D28" s="1128" t="s">
        <v>6</v>
      </c>
      <c r="E28" s="1129" t="s">
        <v>335</v>
      </c>
      <c r="F28" s="1130" t="s">
        <v>759</v>
      </c>
      <c r="G28" s="1131">
        <v>-3135</v>
      </c>
      <c r="H28" s="1322"/>
      <c r="I28" s="1322"/>
      <c r="J28" s="1345"/>
      <c r="K28" s="1309">
        <v>-722</v>
      </c>
    </row>
    <row r="29" spans="3:11" s="1102" customFormat="1" ht="15" customHeight="1">
      <c r="C29" s="1104" t="s">
        <v>556</v>
      </c>
      <c r="D29" s="1132"/>
      <c r="E29" s="1133" t="s">
        <v>335</v>
      </c>
      <c r="F29" s="1134" t="s">
        <v>741</v>
      </c>
      <c r="G29" s="1135">
        <v>-102513</v>
      </c>
      <c r="H29" s="1323"/>
      <c r="I29" s="1323"/>
      <c r="J29" s="1346"/>
      <c r="K29" s="1310">
        <v>-33799</v>
      </c>
    </row>
    <row r="30" spans="3:11" s="1102" customFormat="1" ht="15" customHeight="1">
      <c r="C30" s="1104"/>
      <c r="D30" s="1109" t="s">
        <v>626</v>
      </c>
      <c r="E30" s="1110" t="s">
        <v>335</v>
      </c>
      <c r="F30" s="1111" t="s">
        <v>760</v>
      </c>
      <c r="G30" s="1117">
        <v>-147677</v>
      </c>
      <c r="H30" s="1184"/>
      <c r="I30" s="1184"/>
      <c r="J30" s="1185"/>
      <c r="K30" s="1306">
        <v>-21519</v>
      </c>
    </row>
    <row r="31" spans="3:11" s="1102" customFormat="1" ht="15" customHeight="1">
      <c r="C31" s="1104"/>
      <c r="D31" s="1113" t="s">
        <v>627</v>
      </c>
      <c r="E31" s="1114" t="s">
        <v>335</v>
      </c>
      <c r="F31" s="1115" t="s">
        <v>742</v>
      </c>
      <c r="G31" s="1117">
        <v>102382</v>
      </c>
      <c r="H31" s="1184"/>
      <c r="I31" s="1184"/>
      <c r="J31" s="1185"/>
      <c r="K31" s="1306">
        <v>364</v>
      </c>
    </row>
    <row r="32" spans="3:11" s="1102" customFormat="1" ht="15" customHeight="1">
      <c r="C32" s="1104"/>
      <c r="D32" s="1113" t="s">
        <v>628</v>
      </c>
      <c r="E32" s="1114" t="s">
        <v>335</v>
      </c>
      <c r="F32" s="1115" t="s">
        <v>743</v>
      </c>
      <c r="G32" s="1117">
        <v>-45039</v>
      </c>
      <c r="H32" s="1184"/>
      <c r="I32" s="1184"/>
      <c r="J32" s="1185"/>
      <c r="K32" s="1306">
        <v>-124</v>
      </c>
    </row>
    <row r="33" spans="3:11" s="1102" customFormat="1" ht="15" customHeight="1">
      <c r="C33" s="1104"/>
      <c r="D33" s="1113" t="s">
        <v>649</v>
      </c>
      <c r="E33" s="1114" t="s">
        <v>335</v>
      </c>
      <c r="F33" s="1115" t="s">
        <v>744</v>
      </c>
      <c r="G33" s="1117" t="s">
        <v>11</v>
      </c>
      <c r="H33" s="1184"/>
      <c r="I33" s="1184"/>
      <c r="J33" s="1185"/>
      <c r="K33" s="1306">
        <v>-1175</v>
      </c>
    </row>
    <row r="34" spans="3:11" s="1102" customFormat="1" ht="15" customHeight="1">
      <c r="C34" s="1104"/>
      <c r="D34" s="1113" t="s">
        <v>629</v>
      </c>
      <c r="E34" s="1114" t="s">
        <v>335</v>
      </c>
      <c r="F34" s="1125" t="s">
        <v>745</v>
      </c>
      <c r="G34" s="1117">
        <v>-11006</v>
      </c>
      <c r="H34" s="1184"/>
      <c r="I34" s="1184"/>
      <c r="J34" s="1185"/>
      <c r="K34" s="1306">
        <v>-10338</v>
      </c>
    </row>
    <row r="35" spans="3:11" s="1102" customFormat="1" ht="15" customHeight="1">
      <c r="C35" s="1104"/>
      <c r="D35" s="1113" t="s">
        <v>630</v>
      </c>
      <c r="E35" s="1114" t="s">
        <v>335</v>
      </c>
      <c r="F35" s="1115" t="s">
        <v>746</v>
      </c>
      <c r="G35" s="1117">
        <v>-634</v>
      </c>
      <c r="H35" s="1184"/>
      <c r="I35" s="1184"/>
      <c r="J35" s="1185"/>
      <c r="K35" s="1306">
        <v>-645</v>
      </c>
    </row>
    <row r="36" spans="3:11" s="1102" customFormat="1" ht="15" customHeight="1">
      <c r="C36" s="1104"/>
      <c r="D36" s="1113" t="s">
        <v>409</v>
      </c>
      <c r="E36" s="1114" t="s">
        <v>335</v>
      </c>
      <c r="F36" s="1115" t="s">
        <v>759</v>
      </c>
      <c r="G36" s="1117">
        <v>-539</v>
      </c>
      <c r="H36" s="1184"/>
      <c r="I36" s="1184"/>
      <c r="J36" s="1185"/>
      <c r="K36" s="1306">
        <v>-361</v>
      </c>
    </row>
    <row r="37" spans="3:11" s="1102" customFormat="1" ht="15" customHeight="1">
      <c r="C37" s="1136" t="s">
        <v>559</v>
      </c>
      <c r="D37" s="1137"/>
      <c r="E37" s="1120" t="s">
        <v>335</v>
      </c>
      <c r="F37" s="1121" t="s">
        <v>747</v>
      </c>
      <c r="G37" s="1300">
        <v>-59073</v>
      </c>
      <c r="H37" s="1320"/>
      <c r="I37" s="1324"/>
      <c r="J37" s="1347"/>
      <c r="K37" s="1311">
        <v>6028</v>
      </c>
    </row>
    <row r="38" spans="3:11" s="1102" customFormat="1" ht="15" customHeight="1">
      <c r="C38" s="1136" t="s">
        <v>558</v>
      </c>
      <c r="D38" s="1137"/>
      <c r="E38" s="1120" t="s">
        <v>335</v>
      </c>
      <c r="F38" s="1121" t="s">
        <v>748</v>
      </c>
      <c r="G38" s="1138">
        <v>253984</v>
      </c>
      <c r="H38" s="1325"/>
      <c r="I38" s="1325"/>
      <c r="J38" s="1348"/>
      <c r="K38" s="1312">
        <v>190070</v>
      </c>
    </row>
    <row r="39" spans="3:11" s="1102" customFormat="1" ht="15" customHeight="1">
      <c r="C39" s="1136" t="s">
        <v>557</v>
      </c>
      <c r="D39" s="1137"/>
      <c r="E39" s="1120" t="s">
        <v>335</v>
      </c>
      <c r="F39" s="1121" t="s">
        <v>749</v>
      </c>
      <c r="G39" s="1122">
        <v>-701</v>
      </c>
      <c r="H39" s="1320"/>
      <c r="I39" s="1320"/>
      <c r="J39" s="1343"/>
      <c r="K39" s="1307">
        <v>-1828</v>
      </c>
    </row>
    <row r="40" spans="3:11" s="1102" customFormat="1" ht="15" customHeight="1" thickBot="1">
      <c r="C40" s="1139" t="s">
        <v>631</v>
      </c>
      <c r="D40" s="1140"/>
      <c r="E40" s="1141" t="s">
        <v>335</v>
      </c>
      <c r="F40" s="1142" t="s">
        <v>723</v>
      </c>
      <c r="G40" s="1301">
        <v>194211</v>
      </c>
      <c r="H40" s="1326"/>
      <c r="I40" s="1327"/>
      <c r="J40" s="1349"/>
      <c r="K40" s="1313">
        <v>194270</v>
      </c>
    </row>
    <row r="42" spans="3:11">
      <c r="G42" s="1099"/>
      <c r="H42" s="1099"/>
      <c r="I42" s="1099"/>
      <c r="J42" s="1099"/>
    </row>
  </sheetData>
  <mergeCells count="4">
    <mergeCell ref="C6:D7"/>
    <mergeCell ref="E6:E7"/>
    <mergeCell ref="F6:F7"/>
    <mergeCell ref="G6:J6"/>
  </mergeCells>
  <phoneticPr fontId="9"/>
  <printOptions horizontalCentered="1" verticalCentered="1"/>
  <pageMargins left="0" right="0" top="0" bottom="0" header="0.31496062992125984" footer="0.31496062992125984"/>
  <pageSetup paperSize="9" scale="7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16"/>
  <sheetViews>
    <sheetView view="pageBreakPreview" zoomScaleNormal="100" zoomScaleSheetLayoutView="100" workbookViewId="0">
      <selection activeCell="D4" sqref="D4"/>
    </sheetView>
  </sheetViews>
  <sheetFormatPr defaultRowHeight="13.5"/>
  <cols>
    <col min="1" max="1" width="9" style="923"/>
    <col min="2" max="6" width="13" style="923" customWidth="1"/>
    <col min="7" max="16384" width="9" style="923"/>
  </cols>
  <sheetData>
    <row r="1" spans="1:10" ht="14.25">
      <c r="A1" s="4" t="s">
        <v>566</v>
      </c>
      <c r="C1" s="1187"/>
      <c r="D1" s="1187"/>
      <c r="E1" s="1187"/>
      <c r="F1" s="1187"/>
      <c r="G1" s="1187"/>
      <c r="H1" s="1187"/>
      <c r="I1" s="1187"/>
      <c r="J1" s="1187"/>
    </row>
    <row r="2" spans="1:10" ht="15" thickBot="1">
      <c r="A2" s="1187" t="s">
        <v>714</v>
      </c>
      <c r="C2" s="1187"/>
      <c r="D2" s="1187"/>
      <c r="E2" s="1187"/>
      <c r="F2" s="1187"/>
      <c r="G2" s="1187"/>
      <c r="H2" s="1187"/>
      <c r="I2" s="1187"/>
      <c r="J2" s="1187"/>
    </row>
    <row r="3" spans="1:10" ht="18.75" thickBot="1">
      <c r="A3" s="1189" t="s">
        <v>572</v>
      </c>
      <c r="B3" s="1188">
        <v>109.09</v>
      </c>
      <c r="J3" s="1187"/>
    </row>
    <row r="4" spans="1:10" ht="14.25">
      <c r="A4" s="1190" t="s">
        <v>567</v>
      </c>
      <c r="B4" s="1191" t="s">
        <v>568</v>
      </c>
      <c r="C4" s="1187"/>
      <c r="J4" s="1187"/>
    </row>
    <row r="5" spans="1:10" ht="14.25">
      <c r="A5" s="1190"/>
      <c r="B5" s="1190"/>
      <c r="C5" s="1187"/>
      <c r="J5" s="1187"/>
    </row>
    <row r="6" spans="1:10" ht="14.25">
      <c r="A6" s="1187"/>
      <c r="B6" s="1187"/>
      <c r="C6" s="1187"/>
      <c r="J6" s="1187"/>
    </row>
    <row r="7" spans="1:10" ht="14.25">
      <c r="B7" s="1187" t="s">
        <v>569</v>
      </c>
      <c r="C7" s="1187"/>
      <c r="J7" s="1187"/>
    </row>
    <row r="8" spans="1:10" ht="14.25">
      <c r="A8" s="1187"/>
      <c r="B8" s="4" t="s">
        <v>570</v>
      </c>
      <c r="C8" s="1187"/>
      <c r="J8" s="1187"/>
    </row>
    <row r="9" spans="1:10" s="1192" customFormat="1" ht="15" customHeight="1">
      <c r="B9" s="1193" t="s">
        <v>571</v>
      </c>
    </row>
    <row r="10" spans="1:10" s="1192" customFormat="1" ht="15" customHeight="1" thickBot="1">
      <c r="B10" s="1194"/>
    </row>
    <row r="11" spans="1:10" ht="21.75" customHeight="1">
      <c r="B11" s="1526"/>
      <c r="C11" s="1521" t="s">
        <v>764</v>
      </c>
      <c r="D11" s="1521" t="s">
        <v>765</v>
      </c>
      <c r="E11" s="1521" t="s">
        <v>715</v>
      </c>
      <c r="F11" s="1521" t="s">
        <v>716</v>
      </c>
    </row>
    <row r="12" spans="1:10" ht="21.75" customHeight="1">
      <c r="B12" s="1527"/>
      <c r="C12" s="1522"/>
      <c r="D12" s="1522"/>
      <c r="E12" s="1522"/>
      <c r="F12" s="1522"/>
    </row>
    <row r="13" spans="1:10" ht="21.75" customHeight="1" thickBot="1">
      <c r="B13" s="1528"/>
      <c r="C13" s="1523"/>
      <c r="D13" s="1523"/>
      <c r="E13" s="1523"/>
      <c r="F13" s="1523"/>
    </row>
    <row r="14" spans="1:10" ht="48" customHeight="1">
      <c r="B14" s="1195" t="s">
        <v>572</v>
      </c>
      <c r="C14" s="1196">
        <v>111.08</v>
      </c>
      <c r="D14" s="1408">
        <v>109.09</v>
      </c>
      <c r="E14" s="1196">
        <v>110.82</v>
      </c>
      <c r="F14" s="1408">
        <v>109</v>
      </c>
    </row>
    <row r="15" spans="1:10" ht="20.25" customHeight="1">
      <c r="B15" s="1529" t="s">
        <v>717</v>
      </c>
      <c r="C15" s="1524">
        <v>122.26</v>
      </c>
      <c r="D15" s="1524">
        <v>130.02000000000001</v>
      </c>
      <c r="E15" s="1524">
        <v>129.69999999999999</v>
      </c>
      <c r="F15" s="1524">
        <v>134</v>
      </c>
    </row>
    <row r="16" spans="1:10" ht="33" customHeight="1" thickBot="1">
      <c r="B16" s="1530"/>
      <c r="C16" s="1525"/>
      <c r="D16" s="1525"/>
      <c r="E16" s="1525"/>
      <c r="F16" s="1525"/>
    </row>
  </sheetData>
  <mergeCells count="10">
    <mergeCell ref="E11:E13"/>
    <mergeCell ref="F11:F13"/>
    <mergeCell ref="E15:E16"/>
    <mergeCell ref="F15:F16"/>
    <mergeCell ref="B11:B13"/>
    <mergeCell ref="C15:C16"/>
    <mergeCell ref="D15:D16"/>
    <mergeCell ref="C11:C13"/>
    <mergeCell ref="D11:D13"/>
    <mergeCell ref="B15:B16"/>
  </mergeCells>
  <phoneticPr fontId="9"/>
  <dataValidations count="1">
    <dataValidation type="list" allowBlank="1" showInputMessage="1" showErrorMessage="1" sqref="A3">
      <formula1>"USD,EUR"</formula1>
    </dataValidation>
  </dataValidations>
  <printOptions horizontalCentered="1" verticalCentered="1"/>
  <pageMargins left="0" right="0" top="0" bottom="0" header="0.31496062992125984" footer="0.31496062992125984"/>
  <pageSetup paperSize="9" scale="8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17</vt:i4>
      </vt:variant>
    </vt:vector>
  </HeadingPairs>
  <TitlesOfParts>
    <vt:vector size="43" baseType="lpstr">
      <vt:lpstr>収支（通期）単セグ→3Q不要</vt:lpstr>
      <vt:lpstr>セグメント(Segment)</vt:lpstr>
      <vt:lpstr>内訳詳細(Detail)</vt:lpstr>
      <vt:lpstr>BS(Balance Sheets) </vt:lpstr>
      <vt:lpstr>PL(Statements of Operations)</vt:lpstr>
      <vt:lpstr>PL四半期（PL Quarterly）</vt:lpstr>
      <vt:lpstr>総括決算用⇒</vt:lpstr>
      <vt:lpstr>CF(Statements of Cash Flows)</vt:lpstr>
      <vt:lpstr>為替換算(currency conversion)</vt:lpstr>
      <vt:lpstr>セグメント(Segment)_Conv</vt:lpstr>
      <vt:lpstr>内訳詳細(Detail)_Conv</vt:lpstr>
      <vt:lpstr>BS(Balance Sheets)_Conv</vt:lpstr>
      <vt:lpstr>PL(Statements of Operations_Con</vt:lpstr>
      <vt:lpstr>PL四半期（PL Quarterly）_Con</vt:lpstr>
      <vt:lpstr>CF(Statements of Cash Flows_Con</vt:lpstr>
      <vt:lpstr>免責事項（Disclaimer)</vt:lpstr>
      <vt:lpstr>設備投資</vt:lpstr>
      <vt:lpstr>販管（連結）</vt:lpstr>
      <vt:lpstr>販管（単独）</vt:lpstr>
      <vt:lpstr>ＣＩ_3ヶ月</vt:lpstr>
      <vt:lpstr>ＣＩ_単独</vt:lpstr>
      <vt:lpstr>のれんPPA累計</vt:lpstr>
      <vt:lpstr>（旧）セグメント当期</vt:lpstr>
      <vt:lpstr>（旧）セグメント前期末</vt:lpstr>
      <vt:lpstr>設備投資（貼付）</vt:lpstr>
      <vt:lpstr>減価償却（貼付）</vt:lpstr>
      <vt:lpstr>'BS(Balance Sheets) '!Print_Area</vt:lpstr>
      <vt:lpstr>'BS(Balance Sheets)_Conv'!Print_Area</vt:lpstr>
      <vt:lpstr>'CF(Statements of Cash Flows)'!Print_Area</vt:lpstr>
      <vt:lpstr>'CF(Statements of Cash Flows_Con'!Print_Area</vt:lpstr>
      <vt:lpstr>'PL(Statements of Operations)'!Print_Area</vt:lpstr>
      <vt:lpstr>'PL(Statements of Operations_Con'!Print_Area</vt:lpstr>
      <vt:lpstr>'PL四半期（PL Quarterly）'!Print_Area</vt:lpstr>
      <vt:lpstr>'PL四半期（PL Quarterly）_Con'!Print_Area</vt:lpstr>
      <vt:lpstr>'セグメント(Segment)'!Print_Area</vt:lpstr>
      <vt:lpstr>'セグメント(Segment)_Conv'!Print_Area</vt:lpstr>
      <vt:lpstr>'為替換算(currency conversion)'!Print_Area</vt:lpstr>
      <vt:lpstr>'収支（通期）単セグ→3Q不要'!Print_Area</vt:lpstr>
      <vt:lpstr>設備投資!Print_Area</vt:lpstr>
      <vt:lpstr>'内訳詳細(Detail)'!Print_Area</vt:lpstr>
      <vt:lpstr>'内訳詳細(Detail)_Conv'!Print_Area</vt:lpstr>
      <vt:lpstr>'販管（単独）'!Print_Area</vt:lpstr>
      <vt:lpstr>'販管（連結）'!Print_Area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2018-05-14T07:36:46Z</dcterms:created>
  <dcterms:modified xsi:type="dcterms:W3CDTF">2018-08-08T02:19:35Z</dcterms:modified>
</cp:coreProperties>
</file>